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kymsoffice-my.sharepoint.com/personal/laurie_walston_ky_gov/Documents/Laurie.Walston/INVENTORY/"/>
    </mc:Choice>
  </mc:AlternateContent>
  <xr:revisionPtr revIDLastSave="55" documentId="8_{F8D948D3-51EF-4C3F-ADFB-A6EE834E40BB}" xr6:coauthVersionLast="47" xr6:coauthVersionMax="47" xr10:uidLastSave="{E33D80BF-7121-42E4-99EE-B12983A39586}"/>
  <bookViews>
    <workbookView xWindow="25080" yWindow="2205" windowWidth="24240" windowHeight="13020" tabRatio="969" firstSheet="10" activeTab="10" xr2:uid="{00000000-000D-0000-FFFF-FFFF00000000}"/>
  </bookViews>
  <sheets>
    <sheet name="Cover Page" sheetId="56" r:id="rId1"/>
    <sheet name="Table of Contents" sheetId="55" r:id="rId2"/>
    <sheet name="Contiguous County Service Area" sheetId="40" r:id="rId3"/>
    <sheet name="Adult Day" sheetId="15" r:id="rId4"/>
    <sheet name="ASC" sheetId="7" r:id="rId5"/>
    <sheet name="Cardiac Cath." sheetId="13" r:id="rId6"/>
    <sheet name="CCRC beds" sheetId="77" r:id="rId7"/>
    <sheet name="CD Beds" sheetId="73" r:id="rId8"/>
    <sheet name="Freestanding ED" sheetId="65" r:id="rId9"/>
    <sheet name="GROUND AMBULANCE" sheetId="76" r:id="rId10"/>
    <sheet name="Home Health" sheetId="17" r:id="rId11"/>
    <sheet name="Home Health by COUNTY" sheetId="61" r:id="rId12"/>
    <sheet name="Hospice (Residential)" sheetId="63" r:id="rId13"/>
    <sheet name="Hospice by COUNTY" sheetId="53" r:id="rId14"/>
    <sheet name="Hospice" sheetId="62" r:id="rId15"/>
    <sheet name="Chart6" sheetId="71" state="hidden" r:id="rId16"/>
    <sheet name="Chart5" sheetId="70" state="hidden" r:id="rId17"/>
    <sheet name="Chart4" sheetId="69" state="hidden" r:id="rId18"/>
    <sheet name="Chart3" sheetId="68" state="hidden" r:id="rId19"/>
    <sheet name="Chart2" sheetId="67" state="hidden" r:id="rId20"/>
    <sheet name="Chart1" sheetId="66" state="hidden" r:id="rId21"/>
    <sheet name="Hospitals" sheetId="25" r:id="rId22"/>
    <sheet name="ICFIID" sheetId="14" r:id="rId23"/>
    <sheet name="Long-Term Care" sheetId="54" r:id="rId24"/>
    <sheet name="MRI" sheetId="12" r:id="rId25"/>
    <sheet name="Megavoltage Radiation" sheetId="11" r:id="rId26"/>
    <sheet name="Sheet1" sheetId="72" state="hidden" r:id="rId27"/>
    <sheet name="PACE " sheetId="80" r:id="rId28"/>
    <sheet name="Open Heart Surgery" sheetId="21" r:id="rId29"/>
    <sheet name="PET" sheetId="10" r:id="rId30"/>
    <sheet name="PPEC" sheetId="5" r:id="rId31"/>
    <sheet name="PDN by County" sheetId="74" r:id="rId32"/>
    <sheet name="Private Duty Nursing" sheetId="57" r:id="rId33"/>
    <sheet name="PRTF Level I" sheetId="19" r:id="rId34"/>
    <sheet name="PRTF Level II" sheetId="59" r:id="rId35"/>
    <sheet name="Residential Crisis Stab. Unit" sheetId="64" r:id="rId36"/>
    <sheet name="Transplant Programs" sheetId="26" r:id="rId37"/>
  </sheets>
  <definedNames>
    <definedName name="_xlnm._FilterDatabase" localSheetId="11" hidden="1">'Home Health by COUNTY'!$D$1:$D$646</definedName>
    <definedName name="_xlnm._FilterDatabase" localSheetId="24" hidden="1">MRI!$A$1:$I$213</definedName>
    <definedName name="_xlnm._FilterDatabase" localSheetId="33" hidden="1">'PRTF Level I'!$A$1:$B$41</definedName>
    <definedName name="_xlnm.Print_Area" localSheetId="5">'Cardiac Cath.'!$A$1:$D$87</definedName>
    <definedName name="_xlnm.Print_Area" localSheetId="24">MRI!$A$1:$F$163</definedName>
    <definedName name="_xlnm.Print_Area" localSheetId="29">PET!$A$1:$G$38</definedName>
    <definedName name="_xlnm.Print_Titles" localSheetId="3">'Adult Day'!$1:$1</definedName>
    <definedName name="_xlnm.Print_Titles" localSheetId="4">ASC!$1:$1</definedName>
    <definedName name="_xlnm.Print_Titles" localSheetId="5">'Cardiac Cath.'!#REF!</definedName>
    <definedName name="_xlnm.Print_Titles" localSheetId="2">'Contiguous County Service Area'!$1:$1</definedName>
    <definedName name="_xlnm.Print_Titles" localSheetId="10">'Home Health'!$1:$1</definedName>
    <definedName name="_xlnm.Print_Titles" localSheetId="13">'Hospice by COUNTY'!$1:$1</definedName>
    <definedName name="_xlnm.Print_Titles" localSheetId="21">Hospitals!$1:$1</definedName>
    <definedName name="_xlnm.Print_Titles" localSheetId="22">ICFIID!$1:$1</definedName>
    <definedName name="_xlnm.Print_Titles" localSheetId="23">'Long-Term Care'!$1:$1</definedName>
    <definedName name="_xlnm.Print_Titles" localSheetId="25">'Megavoltage Radiation'!$1:$1</definedName>
    <definedName name="_xlnm.Print_Titles" localSheetId="24">MRI!$1:$1</definedName>
    <definedName name="_xlnm.Print_Titles" localSheetId="29">PET!$1:$1</definedName>
    <definedName name="_xlnm.Print_Titles" localSheetId="33">'PRTF Level I'!$1:$1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7" l="1"/>
  <c r="F72" i="7"/>
  <c r="F56" i="7"/>
  <c r="F45" i="7"/>
  <c r="F38" i="7"/>
  <c r="I217" i="54"/>
  <c r="D25" i="14"/>
  <c r="L137" i="25"/>
  <c r="L139" i="25" s="1"/>
  <c r="L114" i="25"/>
  <c r="K137" i="25"/>
  <c r="L104" i="25"/>
  <c r="E114" i="25"/>
  <c r="E104" i="25"/>
  <c r="E90" i="25"/>
  <c r="J554" i="54"/>
  <c r="I554" i="54"/>
  <c r="E554" i="54"/>
  <c r="L541" i="54"/>
  <c r="L522" i="54"/>
  <c r="L494" i="54"/>
  <c r="L475" i="54"/>
  <c r="L438" i="54"/>
  <c r="L406" i="54"/>
  <c r="L384" i="54"/>
  <c r="L341" i="54"/>
  <c r="L322" i="54"/>
  <c r="L316" i="54"/>
  <c r="L224" i="54"/>
  <c r="L193" i="54"/>
  <c r="L168" i="54"/>
  <c r="L155" i="54"/>
  <c r="L95" i="54"/>
  <c r="L77" i="54"/>
  <c r="L70" i="54"/>
  <c r="L60" i="54"/>
  <c r="L449" i="54"/>
  <c r="E384" i="54"/>
  <c r="E316" i="54"/>
  <c r="E162" i="54"/>
  <c r="E70" i="54"/>
  <c r="E49" i="54"/>
  <c r="E120" i="54"/>
  <c r="L120" i="54"/>
  <c r="L99" i="54"/>
  <c r="L49" i="54"/>
  <c r="L32" i="54"/>
  <c r="E449" i="54"/>
  <c r="I247" i="54"/>
  <c r="I30" i="54"/>
  <c r="G6" i="11"/>
  <c r="G17" i="11"/>
  <c r="I211" i="54"/>
  <c r="I154" i="54"/>
  <c r="L542" i="54" l="1"/>
  <c r="I439" i="54"/>
  <c r="E440" i="54"/>
  <c r="F440" i="54"/>
  <c r="G440" i="54"/>
  <c r="H440" i="54"/>
  <c r="J440" i="54"/>
  <c r="I440" i="54" l="1"/>
  <c r="I286" i="54"/>
  <c r="C9" i="59"/>
  <c r="I435" i="54"/>
  <c r="G40" i="11"/>
  <c r="E7" i="54"/>
  <c r="F7" i="54"/>
  <c r="G7" i="54"/>
  <c r="H7" i="54"/>
  <c r="J7" i="54"/>
  <c r="K7" i="54"/>
  <c r="C39" i="13"/>
  <c r="F180" i="54"/>
  <c r="E180" i="54"/>
  <c r="E155" i="54"/>
  <c r="J60" i="54"/>
  <c r="E60" i="54"/>
  <c r="I59" i="54"/>
  <c r="J316" i="54"/>
  <c r="G33" i="11"/>
  <c r="I268" i="54"/>
  <c r="E343" i="54"/>
  <c r="J343" i="54"/>
  <c r="J541" i="54"/>
  <c r="G22" i="7"/>
  <c r="D27" i="19"/>
  <c r="F27" i="19" s="1"/>
  <c r="F11" i="7"/>
  <c r="F15" i="7"/>
  <c r="F18" i="7"/>
  <c r="F47" i="7"/>
  <c r="G2" i="11"/>
  <c r="G3" i="11"/>
  <c r="G4" i="11"/>
  <c r="G5" i="11"/>
  <c r="G7" i="11"/>
  <c r="G8" i="11"/>
  <c r="G9" i="11"/>
  <c r="G11" i="11"/>
  <c r="G12" i="11"/>
  <c r="G13" i="11"/>
  <c r="G14" i="11"/>
  <c r="G15" i="11"/>
  <c r="G16" i="11"/>
  <c r="G19" i="11"/>
  <c r="G20" i="11"/>
  <c r="G21" i="11"/>
  <c r="G22" i="11"/>
  <c r="G23" i="11"/>
  <c r="G24" i="11"/>
  <c r="G25" i="11"/>
  <c r="G26" i="11"/>
  <c r="G30" i="11"/>
  <c r="G31" i="11"/>
  <c r="G32" i="11"/>
  <c r="G34" i="11"/>
  <c r="G35" i="11"/>
  <c r="G36" i="11"/>
  <c r="G37" i="11"/>
  <c r="G38" i="11"/>
  <c r="G39" i="11"/>
  <c r="G42" i="11"/>
  <c r="E43" i="11"/>
  <c r="F43" i="11"/>
  <c r="F160" i="12"/>
  <c r="C31" i="13"/>
  <c r="C33" i="13"/>
  <c r="D51" i="13"/>
  <c r="C55" i="13"/>
  <c r="C57" i="13"/>
  <c r="C64" i="13"/>
  <c r="C69" i="13"/>
  <c r="C79" i="13"/>
  <c r="D79" i="13"/>
  <c r="D3" i="14"/>
  <c r="D5" i="14"/>
  <c r="D10" i="14"/>
  <c r="D14" i="14"/>
  <c r="D16" i="14"/>
  <c r="D19" i="14"/>
  <c r="D24" i="14"/>
  <c r="I2" i="54"/>
  <c r="E3" i="54"/>
  <c r="F3" i="54"/>
  <c r="G3" i="54"/>
  <c r="H3" i="54"/>
  <c r="J3" i="54"/>
  <c r="K3" i="54"/>
  <c r="I4" i="54"/>
  <c r="I5" i="54"/>
  <c r="I6" i="54"/>
  <c r="I9" i="54"/>
  <c r="E10" i="54"/>
  <c r="F10" i="54"/>
  <c r="G10" i="54"/>
  <c r="H10" i="54"/>
  <c r="J10" i="54"/>
  <c r="K10" i="54"/>
  <c r="K12" i="54" s="1"/>
  <c r="I11" i="54"/>
  <c r="E12" i="54"/>
  <c r="F12" i="54"/>
  <c r="G12" i="54"/>
  <c r="H12" i="54"/>
  <c r="J12" i="54"/>
  <c r="I13" i="54"/>
  <c r="I14" i="54"/>
  <c r="I15" i="54"/>
  <c r="I16" i="54"/>
  <c r="E18" i="54"/>
  <c r="F18" i="54"/>
  <c r="G18" i="54"/>
  <c r="H18" i="54"/>
  <c r="J18" i="54"/>
  <c r="K18" i="54"/>
  <c r="I19" i="54"/>
  <c r="E20" i="54"/>
  <c r="F20" i="54"/>
  <c r="G20" i="54"/>
  <c r="H20" i="54"/>
  <c r="J20" i="54"/>
  <c r="K20" i="54"/>
  <c r="I21" i="54"/>
  <c r="I22" i="54"/>
  <c r="I23" i="54"/>
  <c r="I24" i="54"/>
  <c r="E25" i="54"/>
  <c r="F25" i="54"/>
  <c r="G25" i="54"/>
  <c r="H25" i="54"/>
  <c r="J25" i="54"/>
  <c r="K25" i="54"/>
  <c r="I27" i="54"/>
  <c r="I28" i="54"/>
  <c r="E32" i="54"/>
  <c r="F32" i="54"/>
  <c r="G32" i="54"/>
  <c r="H32" i="54"/>
  <c r="J32" i="54"/>
  <c r="K32" i="54"/>
  <c r="K34" i="54" s="1"/>
  <c r="I33" i="54"/>
  <c r="E34" i="54"/>
  <c r="F34" i="54"/>
  <c r="G34" i="54"/>
  <c r="H34" i="54"/>
  <c r="J34" i="54"/>
  <c r="I35" i="54"/>
  <c r="I36" i="54"/>
  <c r="I37" i="54"/>
  <c r="I38" i="54"/>
  <c r="I39" i="54"/>
  <c r="I41" i="54"/>
  <c r="I42" i="54"/>
  <c r="E43" i="54"/>
  <c r="F43" i="54"/>
  <c r="G43" i="54"/>
  <c r="H43" i="54"/>
  <c r="J43" i="54"/>
  <c r="K43" i="54"/>
  <c r="I44" i="54"/>
  <c r="I45" i="54"/>
  <c r="I46" i="54"/>
  <c r="F49" i="54"/>
  <c r="G49" i="54"/>
  <c r="H49" i="54"/>
  <c r="K49" i="54"/>
  <c r="K51" i="54" s="1"/>
  <c r="K53" i="54" s="1"/>
  <c r="I50" i="54"/>
  <c r="E51" i="54"/>
  <c r="F51" i="54"/>
  <c r="G51" i="54"/>
  <c r="H51" i="54"/>
  <c r="J51" i="54"/>
  <c r="I52" i="54"/>
  <c r="E53" i="54"/>
  <c r="F53" i="54"/>
  <c r="G53" i="54"/>
  <c r="H53" i="54"/>
  <c r="J53" i="54"/>
  <c r="I54" i="54"/>
  <c r="I55" i="54"/>
  <c r="E56" i="54"/>
  <c r="F56" i="54"/>
  <c r="G56" i="54"/>
  <c r="H56" i="54"/>
  <c r="J56" i="54"/>
  <c r="K56" i="54"/>
  <c r="I57" i="54"/>
  <c r="I58" i="54"/>
  <c r="F60" i="54"/>
  <c r="G60" i="54"/>
  <c r="H60" i="54"/>
  <c r="K60" i="54"/>
  <c r="K62" i="54" s="1"/>
  <c r="I61" i="54"/>
  <c r="E62" i="54"/>
  <c r="F62" i="54"/>
  <c r="G62" i="54"/>
  <c r="H62" i="54"/>
  <c r="J62" i="54"/>
  <c r="I63" i="54"/>
  <c r="I64" i="54"/>
  <c r="E65" i="54"/>
  <c r="F65" i="54"/>
  <c r="G65" i="54"/>
  <c r="H65" i="54"/>
  <c r="J65" i="54"/>
  <c r="K65" i="54"/>
  <c r="I69" i="54"/>
  <c r="F70" i="54"/>
  <c r="G70" i="54"/>
  <c r="H70" i="54"/>
  <c r="J70" i="54"/>
  <c r="K70" i="54"/>
  <c r="I76" i="54"/>
  <c r="I71" i="54"/>
  <c r="I74" i="54"/>
  <c r="E77" i="54"/>
  <c r="F77" i="54"/>
  <c r="G77" i="54"/>
  <c r="H77" i="54"/>
  <c r="J77" i="54"/>
  <c r="K77" i="54"/>
  <c r="K79" i="54" s="1"/>
  <c r="E79" i="54"/>
  <c r="F79" i="54"/>
  <c r="G79" i="54"/>
  <c r="H79" i="54"/>
  <c r="J79" i="54"/>
  <c r="I80" i="54"/>
  <c r="I81" i="54"/>
  <c r="I82" i="54"/>
  <c r="E83" i="54"/>
  <c r="F83" i="54"/>
  <c r="G83" i="54"/>
  <c r="H83" i="54"/>
  <c r="J83" i="54"/>
  <c r="K83" i="54"/>
  <c r="K85" i="54" s="1"/>
  <c r="K87" i="54" s="1"/>
  <c r="I84" i="54"/>
  <c r="E85" i="54"/>
  <c r="F85" i="54"/>
  <c r="G85" i="54"/>
  <c r="H85" i="54"/>
  <c r="J85" i="54"/>
  <c r="I86" i="54"/>
  <c r="E87" i="54"/>
  <c r="F87" i="54"/>
  <c r="G87" i="54"/>
  <c r="H87" i="54"/>
  <c r="J87" i="54"/>
  <c r="I88" i="54"/>
  <c r="I90" i="54"/>
  <c r="I91" i="54"/>
  <c r="I92" i="54"/>
  <c r="I93" i="54"/>
  <c r="I94" i="54"/>
  <c r="E95" i="54"/>
  <c r="F95" i="54"/>
  <c r="G95" i="54"/>
  <c r="H95" i="54"/>
  <c r="J95" i="54"/>
  <c r="K95" i="54"/>
  <c r="I98" i="54"/>
  <c r="E99" i="54"/>
  <c r="F99" i="54"/>
  <c r="G99" i="54"/>
  <c r="H99" i="54"/>
  <c r="J99" i="54"/>
  <c r="K99" i="54"/>
  <c r="K101" i="54" s="1"/>
  <c r="K103" i="54" s="1"/>
  <c r="K105" i="54" s="1"/>
  <c r="K107" i="54" s="1"/>
  <c r="I100" i="54"/>
  <c r="E101" i="54"/>
  <c r="F101" i="54"/>
  <c r="G101" i="54"/>
  <c r="H101" i="54"/>
  <c r="J101" i="54"/>
  <c r="I102" i="54"/>
  <c r="E103" i="54"/>
  <c r="F103" i="54"/>
  <c r="G103" i="54"/>
  <c r="H103" i="54"/>
  <c r="J103" i="54"/>
  <c r="I104" i="54"/>
  <c r="E105" i="54"/>
  <c r="F105" i="54"/>
  <c r="G105" i="54"/>
  <c r="H105" i="54"/>
  <c r="J105" i="54"/>
  <c r="I106" i="54"/>
  <c r="E107" i="54"/>
  <c r="F107" i="54"/>
  <c r="G107" i="54"/>
  <c r="H107" i="54"/>
  <c r="J107" i="54"/>
  <c r="I109" i="54"/>
  <c r="I112" i="54"/>
  <c r="I113" i="54"/>
  <c r="I114" i="54"/>
  <c r="I111" i="54"/>
  <c r="I116" i="54"/>
  <c r="I117" i="54"/>
  <c r="I118" i="54"/>
  <c r="F120" i="54"/>
  <c r="G120" i="54"/>
  <c r="H120" i="54"/>
  <c r="J120" i="54"/>
  <c r="K120" i="54"/>
  <c r="K122" i="54" s="1"/>
  <c r="K124" i="54" s="1"/>
  <c r="K126" i="54" s="1"/>
  <c r="I121" i="54"/>
  <c r="E122" i="54"/>
  <c r="F122" i="54"/>
  <c r="G122" i="54"/>
  <c r="H122" i="54"/>
  <c r="J122" i="54"/>
  <c r="I123" i="54"/>
  <c r="E124" i="54"/>
  <c r="F124" i="54"/>
  <c r="G124" i="54"/>
  <c r="H124" i="54"/>
  <c r="J124" i="54"/>
  <c r="E126" i="54"/>
  <c r="F126" i="54"/>
  <c r="G126" i="54"/>
  <c r="H126" i="54"/>
  <c r="J126" i="54"/>
  <c r="I129" i="54"/>
  <c r="I136" i="54"/>
  <c r="I146" i="54"/>
  <c r="I135" i="54"/>
  <c r="I139" i="54"/>
  <c r="I143" i="54"/>
  <c r="I127" i="54"/>
  <c r="I133" i="54"/>
  <c r="I147" i="54"/>
  <c r="I148" i="54"/>
  <c r="I149" i="54"/>
  <c r="F155" i="54"/>
  <c r="G155" i="54"/>
  <c r="H155" i="54"/>
  <c r="J155" i="54"/>
  <c r="K155" i="54"/>
  <c r="K157" i="54" s="1"/>
  <c r="J157" i="54"/>
  <c r="I158" i="54"/>
  <c r="I159" i="54"/>
  <c r="I160" i="54"/>
  <c r="I161" i="54"/>
  <c r="F162" i="54"/>
  <c r="G162" i="54"/>
  <c r="H162" i="54"/>
  <c r="J162" i="54"/>
  <c r="K162" i="54"/>
  <c r="I165" i="54"/>
  <c r="I164" i="54"/>
  <c r="I163" i="54"/>
  <c r="E168" i="54"/>
  <c r="F168" i="54"/>
  <c r="G168" i="54"/>
  <c r="H168" i="54"/>
  <c r="J168" i="54"/>
  <c r="K168" i="54"/>
  <c r="K170" i="54" s="1"/>
  <c r="K172" i="54" s="1"/>
  <c r="I169" i="54"/>
  <c r="E170" i="54"/>
  <c r="F170" i="54"/>
  <c r="G170" i="54"/>
  <c r="H170" i="54"/>
  <c r="J170" i="54"/>
  <c r="I171" i="54"/>
  <c r="E172" i="54"/>
  <c r="F172" i="54"/>
  <c r="G172" i="54"/>
  <c r="H172" i="54"/>
  <c r="J172" i="54"/>
  <c r="I173" i="54"/>
  <c r="E174" i="54"/>
  <c r="F174" i="54"/>
  <c r="G174" i="54"/>
  <c r="H174" i="54"/>
  <c r="J174" i="54"/>
  <c r="K174" i="54"/>
  <c r="I175" i="54"/>
  <c r="E176" i="54"/>
  <c r="F176" i="54"/>
  <c r="G176" i="54"/>
  <c r="H176" i="54"/>
  <c r="J176" i="54"/>
  <c r="K176" i="54"/>
  <c r="I177" i="54"/>
  <c r="I179" i="54"/>
  <c r="G180" i="54"/>
  <c r="H180" i="54"/>
  <c r="K180" i="54"/>
  <c r="I181" i="54"/>
  <c r="I182" i="54"/>
  <c r="E183" i="54"/>
  <c r="F183" i="54"/>
  <c r="G183" i="54"/>
  <c r="H183" i="54"/>
  <c r="J183" i="54"/>
  <c r="K183" i="54"/>
  <c r="I184" i="54"/>
  <c r="I185" i="54"/>
  <c r="E186" i="54"/>
  <c r="F186" i="54"/>
  <c r="G186" i="54"/>
  <c r="H186" i="54"/>
  <c r="J186" i="54"/>
  <c r="K186" i="54"/>
  <c r="I189" i="54"/>
  <c r="I191" i="54"/>
  <c r="I192" i="54"/>
  <c r="E193" i="54"/>
  <c r="F193" i="54"/>
  <c r="G193" i="54"/>
  <c r="H193" i="54"/>
  <c r="J193" i="54"/>
  <c r="K193" i="54"/>
  <c r="I194" i="54"/>
  <c r="I195" i="54"/>
  <c r="E196" i="54"/>
  <c r="F196" i="54"/>
  <c r="G196" i="54"/>
  <c r="H196" i="54"/>
  <c r="J196" i="54"/>
  <c r="K196" i="54"/>
  <c r="I199" i="54"/>
  <c r="I200" i="54"/>
  <c r="I202" i="54"/>
  <c r="I204" i="54"/>
  <c r="E206" i="54"/>
  <c r="F206" i="54"/>
  <c r="G206" i="54"/>
  <c r="H206" i="54"/>
  <c r="J206" i="54"/>
  <c r="K206" i="54"/>
  <c r="I207" i="54"/>
  <c r="I208" i="54"/>
  <c r="I209" i="54"/>
  <c r="E210" i="54"/>
  <c r="F210" i="54"/>
  <c r="G210" i="54"/>
  <c r="H210" i="54"/>
  <c r="J210" i="54"/>
  <c r="K210" i="54"/>
  <c r="I212" i="54"/>
  <c r="I213" i="54"/>
  <c r="I214" i="54"/>
  <c r="I215" i="54"/>
  <c r="E216" i="54"/>
  <c r="F216" i="54"/>
  <c r="G216" i="54"/>
  <c r="H216" i="54"/>
  <c r="J216" i="54"/>
  <c r="K216" i="54"/>
  <c r="I221" i="54"/>
  <c r="I222" i="54"/>
  <c r="I223" i="54"/>
  <c r="E224" i="54"/>
  <c r="F224" i="54"/>
  <c r="G224" i="54"/>
  <c r="H224" i="54"/>
  <c r="J224" i="54"/>
  <c r="K224" i="54"/>
  <c r="K226" i="54" s="1"/>
  <c r="I225" i="54"/>
  <c r="E226" i="54"/>
  <c r="F226" i="54"/>
  <c r="G226" i="54"/>
  <c r="H226" i="54"/>
  <c r="J226" i="54"/>
  <c r="I227" i="54"/>
  <c r="I228" i="54"/>
  <c r="E229" i="54"/>
  <c r="F229" i="54"/>
  <c r="G229" i="54"/>
  <c r="H229" i="54"/>
  <c r="J229" i="54"/>
  <c r="K229" i="54"/>
  <c r="I230" i="54"/>
  <c r="I232" i="54"/>
  <c r="I233" i="54"/>
  <c r="I234" i="54"/>
  <c r="I235" i="54"/>
  <c r="I236" i="54"/>
  <c r="I237" i="54"/>
  <c r="I238" i="54"/>
  <c r="E239" i="54"/>
  <c r="F239" i="54"/>
  <c r="G239" i="54"/>
  <c r="H239" i="54"/>
  <c r="J239" i="54"/>
  <c r="K239" i="54"/>
  <c r="K241" i="54" s="1"/>
  <c r="I240" i="54"/>
  <c r="E241" i="54"/>
  <c r="F241" i="54"/>
  <c r="G241" i="54"/>
  <c r="H241" i="54"/>
  <c r="J241" i="54"/>
  <c r="I275" i="54"/>
  <c r="I243" i="54"/>
  <c r="I244" i="54"/>
  <c r="I242" i="54"/>
  <c r="I297" i="54"/>
  <c r="I285" i="54"/>
  <c r="I250" i="54"/>
  <c r="I300" i="54"/>
  <c r="I251" i="54"/>
  <c r="I254" i="54"/>
  <c r="I265" i="54"/>
  <c r="I255" i="54"/>
  <c r="I259" i="54"/>
  <c r="I248" i="54"/>
  <c r="I295" i="54"/>
  <c r="I270" i="54"/>
  <c r="I260" i="54"/>
  <c r="I307" i="54"/>
  <c r="I262" i="54"/>
  <c r="I263" i="54"/>
  <c r="I258" i="54"/>
  <c r="I264" i="54"/>
  <c r="I269" i="54"/>
  <c r="I283" i="54"/>
  <c r="I289" i="54"/>
  <c r="I272" i="54"/>
  <c r="I310" i="54"/>
  <c r="I274" i="54"/>
  <c r="I279" i="54"/>
  <c r="I276" i="54"/>
  <c r="I277" i="54"/>
  <c r="I278" i="54"/>
  <c r="I281" i="54"/>
  <c r="I290" i="54"/>
  <c r="I282" i="54"/>
  <c r="I246" i="54"/>
  <c r="I284" i="54"/>
  <c r="I291" i="54"/>
  <c r="I308" i="54"/>
  <c r="I267" i="54"/>
  <c r="I293" i="54"/>
  <c r="I261" i="54"/>
  <c r="I309" i="54"/>
  <c r="I315" i="54"/>
  <c r="I313" i="54"/>
  <c r="F316" i="54"/>
  <c r="G316" i="54"/>
  <c r="H316" i="54"/>
  <c r="K316" i="54"/>
  <c r="I319" i="54"/>
  <c r="I320" i="54"/>
  <c r="E322" i="54"/>
  <c r="F322" i="54"/>
  <c r="G322" i="54"/>
  <c r="H322" i="54"/>
  <c r="J322" i="54"/>
  <c r="K322" i="54"/>
  <c r="I323" i="54"/>
  <c r="I325" i="54" s="1"/>
  <c r="E325" i="54"/>
  <c r="F325" i="54"/>
  <c r="G325" i="54"/>
  <c r="H325" i="54"/>
  <c r="J325" i="54"/>
  <c r="K325" i="54"/>
  <c r="I329" i="54"/>
  <c r="I327" i="54"/>
  <c r="I326" i="54"/>
  <c r="I330" i="54"/>
  <c r="I337" i="54"/>
  <c r="I331" i="54"/>
  <c r="I333" i="54"/>
  <c r="I328" i="54"/>
  <c r="I287" i="54"/>
  <c r="I288" i="54"/>
  <c r="I339" i="54"/>
  <c r="I338" i="54"/>
  <c r="I340" i="54"/>
  <c r="E341" i="54"/>
  <c r="F341" i="54"/>
  <c r="G341" i="54"/>
  <c r="H341" i="54"/>
  <c r="J341" i="54"/>
  <c r="K341" i="54"/>
  <c r="K343" i="54" s="1"/>
  <c r="I342" i="54"/>
  <c r="I344" i="54"/>
  <c r="I345" i="54"/>
  <c r="I346" i="54"/>
  <c r="I347" i="54"/>
  <c r="I348" i="54"/>
  <c r="E349" i="54"/>
  <c r="F349" i="54"/>
  <c r="G349" i="54"/>
  <c r="H349" i="54"/>
  <c r="J349" i="54"/>
  <c r="K349" i="54"/>
  <c r="K351" i="54" s="1"/>
  <c r="I350" i="54"/>
  <c r="E351" i="54"/>
  <c r="F351" i="54"/>
  <c r="G351" i="54"/>
  <c r="H351" i="54"/>
  <c r="J351" i="54"/>
  <c r="I352" i="54"/>
  <c r="I353" i="54"/>
  <c r="E354" i="54"/>
  <c r="F354" i="54"/>
  <c r="G354" i="54"/>
  <c r="H354" i="54"/>
  <c r="J354" i="54"/>
  <c r="K354" i="54"/>
  <c r="I355" i="54"/>
  <c r="E356" i="54"/>
  <c r="F356" i="54"/>
  <c r="G356" i="54"/>
  <c r="H356" i="54"/>
  <c r="J356" i="54"/>
  <c r="I357" i="54"/>
  <c r="E358" i="54"/>
  <c r="F358" i="54"/>
  <c r="G358" i="54"/>
  <c r="H358" i="54"/>
  <c r="J358" i="54"/>
  <c r="K358" i="54"/>
  <c r="K360" i="54" s="1"/>
  <c r="I359" i="54"/>
  <c r="E360" i="54"/>
  <c r="F360" i="54"/>
  <c r="G360" i="54"/>
  <c r="H360" i="54"/>
  <c r="J360" i="54"/>
  <c r="I361" i="54"/>
  <c r="E362" i="54"/>
  <c r="F362" i="54"/>
  <c r="F364" i="54" s="1"/>
  <c r="F367" i="54" s="1"/>
  <c r="G362" i="54"/>
  <c r="G364" i="54" s="1"/>
  <c r="G367" i="54" s="1"/>
  <c r="H362" i="54"/>
  <c r="H364" i="54" s="1"/>
  <c r="H367" i="54" s="1"/>
  <c r="J362" i="54"/>
  <c r="J364" i="54" s="1"/>
  <c r="J367" i="54" s="1"/>
  <c r="K362" i="54"/>
  <c r="K364" i="54" s="1"/>
  <c r="I365" i="54"/>
  <c r="I366" i="54"/>
  <c r="E367" i="54"/>
  <c r="K367" i="54"/>
  <c r="K369" i="54" s="1"/>
  <c r="I368" i="54"/>
  <c r="E369" i="54"/>
  <c r="F369" i="54"/>
  <c r="G369" i="54"/>
  <c r="H369" i="54"/>
  <c r="J369" i="54"/>
  <c r="I370" i="54"/>
  <c r="I371" i="54"/>
  <c r="E372" i="54"/>
  <c r="F372" i="54"/>
  <c r="G372" i="54"/>
  <c r="H372" i="54"/>
  <c r="J372" i="54"/>
  <c r="K372" i="54"/>
  <c r="I373" i="54"/>
  <c r="I374" i="54"/>
  <c r="E375" i="54"/>
  <c r="F375" i="54"/>
  <c r="G375" i="54"/>
  <c r="H375" i="54"/>
  <c r="J375" i="54"/>
  <c r="K375" i="54"/>
  <c r="I377" i="54"/>
  <c r="I379" i="54"/>
  <c r="I381" i="54"/>
  <c r="I382" i="54"/>
  <c r="I383" i="54"/>
  <c r="F384" i="54"/>
  <c r="G384" i="54"/>
  <c r="H384" i="54"/>
  <c r="J384" i="54"/>
  <c r="K384" i="54"/>
  <c r="K386" i="54" s="1"/>
  <c r="I385" i="54"/>
  <c r="E386" i="54"/>
  <c r="F386" i="54"/>
  <c r="G386" i="54"/>
  <c r="H386" i="54"/>
  <c r="J386" i="54"/>
  <c r="I387" i="54"/>
  <c r="I388" i="54"/>
  <c r="I389" i="54"/>
  <c r="E390" i="54"/>
  <c r="F390" i="54"/>
  <c r="G390" i="54"/>
  <c r="H390" i="54"/>
  <c r="J390" i="54"/>
  <c r="K390" i="54"/>
  <c r="I392" i="54"/>
  <c r="I393" i="54"/>
  <c r="E394" i="54"/>
  <c r="F394" i="54"/>
  <c r="G394" i="54"/>
  <c r="H394" i="54"/>
  <c r="K394" i="54"/>
  <c r="K396" i="54" s="1"/>
  <c r="K398" i="54" s="1"/>
  <c r="I395" i="54"/>
  <c r="E396" i="54"/>
  <c r="F396" i="54"/>
  <c r="G396" i="54"/>
  <c r="H396" i="54"/>
  <c r="J396" i="54"/>
  <c r="I397" i="54"/>
  <c r="E398" i="54"/>
  <c r="F398" i="54"/>
  <c r="G398" i="54"/>
  <c r="H398" i="54"/>
  <c r="J398" i="54"/>
  <c r="I399" i="54"/>
  <c r="I401" i="54"/>
  <c r="I402" i="54"/>
  <c r="I404" i="54"/>
  <c r="I403" i="54"/>
  <c r="I405" i="54"/>
  <c r="E406" i="54"/>
  <c r="F406" i="54"/>
  <c r="G406" i="54"/>
  <c r="H406" i="54"/>
  <c r="J406" i="54"/>
  <c r="K406" i="54"/>
  <c r="I407" i="54"/>
  <c r="I408" i="54"/>
  <c r="E409" i="54"/>
  <c r="F409" i="54"/>
  <c r="G409" i="54"/>
  <c r="H409" i="54"/>
  <c r="J409" i="54"/>
  <c r="K409" i="54"/>
  <c r="I410" i="54"/>
  <c r="E411" i="54"/>
  <c r="F411" i="54"/>
  <c r="G411" i="54"/>
  <c r="H411" i="54"/>
  <c r="J411" i="54"/>
  <c r="K411" i="54"/>
  <c r="K413" i="54" s="1"/>
  <c r="K415" i="54" s="1"/>
  <c r="I412" i="54"/>
  <c r="E413" i="54"/>
  <c r="F413" i="54"/>
  <c r="G413" i="54"/>
  <c r="H413" i="54"/>
  <c r="J413" i="54"/>
  <c r="I414" i="54"/>
  <c r="E415" i="54"/>
  <c r="F415" i="54"/>
  <c r="G415" i="54"/>
  <c r="H415" i="54"/>
  <c r="J415" i="54"/>
  <c r="I416" i="54"/>
  <c r="E418" i="54"/>
  <c r="F418" i="54"/>
  <c r="G418" i="54"/>
  <c r="H418" i="54"/>
  <c r="J418" i="54"/>
  <c r="K418" i="54"/>
  <c r="I419" i="54"/>
  <c r="I420" i="54"/>
  <c r="E421" i="54"/>
  <c r="F421" i="54"/>
  <c r="G421" i="54"/>
  <c r="H421" i="54"/>
  <c r="J421" i="54"/>
  <c r="K421" i="54"/>
  <c r="K423" i="54" s="1"/>
  <c r="K426" i="54" s="1"/>
  <c r="K428" i="54" s="1"/>
  <c r="I422" i="54"/>
  <c r="E423" i="54"/>
  <c r="F423" i="54"/>
  <c r="G423" i="54"/>
  <c r="H423" i="54"/>
  <c r="J423" i="54"/>
  <c r="E426" i="54"/>
  <c r="F426" i="54"/>
  <c r="G426" i="54"/>
  <c r="H426" i="54"/>
  <c r="J426" i="54"/>
  <c r="I427" i="54"/>
  <c r="E428" i="54"/>
  <c r="F428" i="54"/>
  <c r="G428" i="54"/>
  <c r="H428" i="54"/>
  <c r="J428" i="54"/>
  <c r="I430" i="54"/>
  <c r="I429" i="54"/>
  <c r="I431" i="54"/>
  <c r="I432" i="54"/>
  <c r="E433" i="54"/>
  <c r="F433" i="54"/>
  <c r="G433" i="54"/>
  <c r="H433" i="54"/>
  <c r="J433" i="54"/>
  <c r="K433" i="54"/>
  <c r="I437" i="54"/>
  <c r="I436" i="54"/>
  <c r="E438" i="54"/>
  <c r="F438" i="54"/>
  <c r="G438" i="54"/>
  <c r="H438" i="54"/>
  <c r="J438" i="54"/>
  <c r="K438" i="54"/>
  <c r="K440" i="54" s="1"/>
  <c r="I441" i="54"/>
  <c r="I442" i="54"/>
  <c r="I443" i="54"/>
  <c r="E444" i="54"/>
  <c r="F444" i="54"/>
  <c r="G444" i="54"/>
  <c r="H444" i="54"/>
  <c r="J444" i="54"/>
  <c r="K444" i="54"/>
  <c r="I448" i="54"/>
  <c r="F449" i="54"/>
  <c r="G449" i="54"/>
  <c r="H449" i="54"/>
  <c r="J449" i="54"/>
  <c r="K449" i="54"/>
  <c r="K451" i="54" s="1"/>
  <c r="K453" i="54" s="1"/>
  <c r="I450" i="54"/>
  <c r="E451" i="54"/>
  <c r="F451" i="54"/>
  <c r="G451" i="54"/>
  <c r="H451" i="54"/>
  <c r="J451" i="54"/>
  <c r="E453" i="54"/>
  <c r="F453" i="54"/>
  <c r="G453" i="54"/>
  <c r="H453" i="54"/>
  <c r="J453" i="54"/>
  <c r="I454" i="54"/>
  <c r="I455" i="54"/>
  <c r="I456" i="54"/>
  <c r="E457" i="54"/>
  <c r="F457" i="54"/>
  <c r="G457" i="54"/>
  <c r="H457" i="54"/>
  <c r="J457" i="54"/>
  <c r="K457" i="54"/>
  <c r="K459" i="54" s="1"/>
  <c r="I458" i="54"/>
  <c r="E459" i="54"/>
  <c r="F459" i="54"/>
  <c r="G459" i="54"/>
  <c r="H459" i="54"/>
  <c r="J459" i="54"/>
  <c r="I460" i="54"/>
  <c r="I461" i="54"/>
  <c r="I462" i="54"/>
  <c r="I463" i="54"/>
  <c r="I464" i="54"/>
  <c r="E465" i="54"/>
  <c r="F465" i="54"/>
  <c r="G465" i="54"/>
  <c r="H465" i="54"/>
  <c r="J465" i="54"/>
  <c r="K465" i="54"/>
  <c r="K467" i="54" s="1"/>
  <c r="G467" i="54"/>
  <c r="H467" i="54"/>
  <c r="J467" i="54"/>
  <c r="J475" i="54" s="1"/>
  <c r="I469" i="54"/>
  <c r="I470" i="54"/>
  <c r="I471" i="54"/>
  <c r="I472" i="54"/>
  <c r="I473" i="54"/>
  <c r="E475" i="54"/>
  <c r="F475" i="54"/>
  <c r="G475" i="54"/>
  <c r="H475" i="54"/>
  <c r="K475" i="54"/>
  <c r="K477" i="54" s="1"/>
  <c r="I476" i="54"/>
  <c r="E477" i="54"/>
  <c r="F477" i="54"/>
  <c r="G477" i="54"/>
  <c r="H477" i="54"/>
  <c r="J477" i="54"/>
  <c r="I478" i="54"/>
  <c r="I479" i="54"/>
  <c r="E480" i="54"/>
  <c r="F480" i="54"/>
  <c r="G480" i="54"/>
  <c r="H480" i="54"/>
  <c r="J480" i="54"/>
  <c r="K480" i="54"/>
  <c r="I481" i="54"/>
  <c r="I483" i="54"/>
  <c r="E484" i="54"/>
  <c r="F484" i="54"/>
  <c r="G484" i="54"/>
  <c r="H484" i="54"/>
  <c r="J484" i="54"/>
  <c r="K484" i="54"/>
  <c r="K486" i="54" s="1"/>
  <c r="I485" i="54"/>
  <c r="E486" i="54"/>
  <c r="F486" i="54"/>
  <c r="G486" i="54"/>
  <c r="H486" i="54"/>
  <c r="J486" i="54"/>
  <c r="I487" i="54"/>
  <c r="I488" i="54"/>
  <c r="E489" i="54"/>
  <c r="F489" i="54"/>
  <c r="G489" i="54"/>
  <c r="H489" i="54"/>
  <c r="J489" i="54"/>
  <c r="K489" i="54"/>
  <c r="I490" i="54"/>
  <c r="I491" i="54"/>
  <c r="I492" i="54"/>
  <c r="E494" i="54"/>
  <c r="F494" i="54"/>
  <c r="G494" i="54"/>
  <c r="H494" i="54"/>
  <c r="J494" i="54"/>
  <c r="K494" i="54"/>
  <c r="I495" i="54"/>
  <c r="E496" i="54"/>
  <c r="F496" i="54"/>
  <c r="G496" i="54"/>
  <c r="H496" i="54"/>
  <c r="J496" i="54"/>
  <c r="K496" i="54"/>
  <c r="K498" i="54" s="1"/>
  <c r="I497" i="54"/>
  <c r="E498" i="54"/>
  <c r="F498" i="54"/>
  <c r="G498" i="54"/>
  <c r="H498" i="54"/>
  <c r="J498" i="54"/>
  <c r="I501" i="54"/>
  <c r="E502" i="54"/>
  <c r="E504" i="54" s="1"/>
  <c r="F502" i="54"/>
  <c r="F504" i="54" s="1"/>
  <c r="G502" i="54"/>
  <c r="G504" i="54" s="1"/>
  <c r="H502" i="54"/>
  <c r="H504" i="54" s="1"/>
  <c r="K502" i="54"/>
  <c r="K504" i="54" s="1"/>
  <c r="I505" i="54"/>
  <c r="I506" i="54"/>
  <c r="E507" i="54"/>
  <c r="F507" i="54"/>
  <c r="G507" i="54"/>
  <c r="H507" i="54"/>
  <c r="J507" i="54"/>
  <c r="K507" i="54"/>
  <c r="K509" i="54" s="1"/>
  <c r="I508" i="54"/>
  <c r="E509" i="54"/>
  <c r="F509" i="54"/>
  <c r="G509" i="54"/>
  <c r="H509" i="54"/>
  <c r="J509" i="54"/>
  <c r="I511" i="54"/>
  <c r="E512" i="54"/>
  <c r="F512" i="54"/>
  <c r="G512" i="54"/>
  <c r="H512" i="54"/>
  <c r="J512" i="54"/>
  <c r="K512" i="54"/>
  <c r="I513" i="54"/>
  <c r="I514" i="54"/>
  <c r="I515" i="54"/>
  <c r="I516" i="54"/>
  <c r="I517" i="54"/>
  <c r="I518" i="54"/>
  <c r="I519" i="54"/>
  <c r="I520" i="54"/>
  <c r="E522" i="54"/>
  <c r="F522" i="54"/>
  <c r="G522" i="54"/>
  <c r="H522" i="54"/>
  <c r="K522" i="54"/>
  <c r="I523" i="54"/>
  <c r="I524" i="54"/>
  <c r="E525" i="54"/>
  <c r="F525" i="54"/>
  <c r="G525" i="54"/>
  <c r="H525" i="54"/>
  <c r="J525" i="54"/>
  <c r="K525" i="54"/>
  <c r="I526" i="54"/>
  <c r="I527" i="54"/>
  <c r="E528" i="54"/>
  <c r="F528" i="54"/>
  <c r="G528" i="54"/>
  <c r="H528" i="54"/>
  <c r="J528" i="54"/>
  <c r="K528" i="54"/>
  <c r="I529" i="54"/>
  <c r="I530" i="54"/>
  <c r="E531" i="54"/>
  <c r="F531" i="54"/>
  <c r="G531" i="54"/>
  <c r="H531" i="54"/>
  <c r="J531" i="54"/>
  <c r="K531" i="54"/>
  <c r="I532" i="54"/>
  <c r="I533" i="54"/>
  <c r="I534" i="54"/>
  <c r="E535" i="54"/>
  <c r="F535" i="54"/>
  <c r="G535" i="54"/>
  <c r="H535" i="54"/>
  <c r="J535" i="54"/>
  <c r="K535" i="54"/>
  <c r="K537" i="54" s="1"/>
  <c r="I536" i="54"/>
  <c r="E537" i="54"/>
  <c r="F537" i="54"/>
  <c r="G537" i="54"/>
  <c r="H537" i="54"/>
  <c r="J537" i="54"/>
  <c r="I539" i="54"/>
  <c r="I540" i="54"/>
  <c r="E541" i="54"/>
  <c r="F541" i="54"/>
  <c r="G541" i="54"/>
  <c r="H541" i="54"/>
  <c r="K541" i="54"/>
  <c r="K542" i="54" s="1"/>
  <c r="E7" i="25"/>
  <c r="F7" i="25"/>
  <c r="G7" i="25"/>
  <c r="H7" i="25"/>
  <c r="I7" i="25"/>
  <c r="J7" i="25"/>
  <c r="K7" i="25"/>
  <c r="L7" i="25"/>
  <c r="M7" i="25"/>
  <c r="N7" i="25"/>
  <c r="E16" i="25"/>
  <c r="F16" i="25"/>
  <c r="G16" i="25"/>
  <c r="H16" i="25"/>
  <c r="I16" i="25"/>
  <c r="J16" i="25"/>
  <c r="K16" i="25"/>
  <c r="L16" i="25"/>
  <c r="M16" i="25"/>
  <c r="N16" i="25"/>
  <c r="N22" i="25" s="1"/>
  <c r="E22" i="25"/>
  <c r="F22" i="25"/>
  <c r="G22" i="25"/>
  <c r="H22" i="25"/>
  <c r="I22" i="25"/>
  <c r="J22" i="25"/>
  <c r="K22" i="25"/>
  <c r="L22" i="25"/>
  <c r="M22" i="25"/>
  <c r="E33" i="25"/>
  <c r="F33" i="25"/>
  <c r="G33" i="25"/>
  <c r="H33" i="25"/>
  <c r="I33" i="25"/>
  <c r="J33" i="25"/>
  <c r="K33" i="25"/>
  <c r="L33" i="25"/>
  <c r="M33" i="25"/>
  <c r="N33" i="25"/>
  <c r="N41" i="25" s="1"/>
  <c r="E41" i="25"/>
  <c r="F41" i="25"/>
  <c r="G41" i="25"/>
  <c r="H41" i="25"/>
  <c r="I41" i="25"/>
  <c r="J41" i="25"/>
  <c r="K41" i="25"/>
  <c r="L41" i="25"/>
  <c r="M41" i="25"/>
  <c r="E62" i="25"/>
  <c r="F62" i="25"/>
  <c r="G62" i="25"/>
  <c r="H62" i="25"/>
  <c r="I62" i="25"/>
  <c r="J62" i="25"/>
  <c r="K62" i="25"/>
  <c r="L62" i="25"/>
  <c r="M62" i="25"/>
  <c r="N62" i="25"/>
  <c r="L72" i="25"/>
  <c r="E72" i="25"/>
  <c r="F72" i="25"/>
  <c r="G72" i="25"/>
  <c r="H72" i="25"/>
  <c r="I72" i="25"/>
  <c r="J72" i="25"/>
  <c r="K72" i="25"/>
  <c r="M72" i="25"/>
  <c r="N72" i="25"/>
  <c r="N75" i="25" s="1"/>
  <c r="E75" i="25"/>
  <c r="F75" i="25"/>
  <c r="G75" i="25"/>
  <c r="H75" i="25"/>
  <c r="I75" i="25"/>
  <c r="J75" i="25"/>
  <c r="K75" i="25"/>
  <c r="L75" i="25"/>
  <c r="M75" i="25"/>
  <c r="E79" i="25"/>
  <c r="F79" i="25"/>
  <c r="G79" i="25"/>
  <c r="H79" i="25"/>
  <c r="I79" i="25"/>
  <c r="J79" i="25"/>
  <c r="K79" i="25"/>
  <c r="L79" i="25"/>
  <c r="M79" i="25"/>
  <c r="E83" i="25"/>
  <c r="F83" i="25"/>
  <c r="G83" i="25"/>
  <c r="H83" i="25"/>
  <c r="I83" i="25"/>
  <c r="J83" i="25"/>
  <c r="K83" i="25"/>
  <c r="L83" i="25"/>
  <c r="M83" i="25"/>
  <c r="F90" i="25"/>
  <c r="G90" i="25"/>
  <c r="H90" i="25"/>
  <c r="I90" i="25"/>
  <c r="J90" i="25"/>
  <c r="K90" i="25"/>
  <c r="L90" i="25"/>
  <c r="M90" i="25"/>
  <c r="E95" i="25"/>
  <c r="F95" i="25"/>
  <c r="J95" i="25"/>
  <c r="K95" i="25"/>
  <c r="L95" i="25"/>
  <c r="M95" i="25"/>
  <c r="F104" i="25"/>
  <c r="G104" i="25"/>
  <c r="H104" i="25"/>
  <c r="I104" i="25"/>
  <c r="J104" i="25"/>
  <c r="K104" i="25"/>
  <c r="M104" i="25"/>
  <c r="F114" i="25"/>
  <c r="G114" i="25"/>
  <c r="H114" i="25"/>
  <c r="I114" i="25"/>
  <c r="J114" i="25"/>
  <c r="K114" i="25"/>
  <c r="M114" i="25"/>
  <c r="E137" i="25"/>
  <c r="F137" i="25"/>
  <c r="G137" i="25"/>
  <c r="H137" i="25"/>
  <c r="I137" i="25"/>
  <c r="J137" i="25"/>
  <c r="M137" i="25"/>
  <c r="N137" i="25"/>
  <c r="E157" i="25"/>
  <c r="F157" i="25"/>
  <c r="J2" i="40"/>
  <c r="J3" i="40"/>
  <c r="J4" i="40"/>
  <c r="J5" i="40"/>
  <c r="J6" i="40"/>
  <c r="J7" i="40"/>
  <c r="J8" i="40"/>
  <c r="J9" i="40"/>
  <c r="J10" i="40"/>
  <c r="J11" i="40"/>
  <c r="J12" i="40"/>
  <c r="J13" i="40"/>
  <c r="J14" i="40"/>
  <c r="J15" i="40"/>
  <c r="J16" i="40"/>
  <c r="J17" i="40"/>
  <c r="J18" i="40"/>
  <c r="J19" i="40"/>
  <c r="J20" i="40"/>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J70" i="40"/>
  <c r="J71" i="40"/>
  <c r="J72" i="40"/>
  <c r="J73" i="40"/>
  <c r="J74" i="40"/>
  <c r="J75" i="40"/>
  <c r="J76" i="40"/>
  <c r="J77" i="40"/>
  <c r="J78" i="40"/>
  <c r="J79" i="40"/>
  <c r="J80" i="40"/>
  <c r="J81" i="40"/>
  <c r="J82" i="40"/>
  <c r="J83" i="40"/>
  <c r="J84" i="40"/>
  <c r="J85" i="40"/>
  <c r="J86" i="40"/>
  <c r="J87" i="40"/>
  <c r="J88" i="40"/>
  <c r="J89" i="40"/>
  <c r="J90" i="40"/>
  <c r="J91" i="40"/>
  <c r="J92" i="40"/>
  <c r="J93" i="40"/>
  <c r="J94" i="40"/>
  <c r="J95" i="40"/>
  <c r="J96" i="40"/>
  <c r="J97" i="40"/>
  <c r="J98" i="40"/>
  <c r="J99" i="40"/>
  <c r="J100" i="40"/>
  <c r="J101" i="40"/>
  <c r="J102" i="40"/>
  <c r="J103" i="40"/>
  <c r="J104" i="40"/>
  <c r="J105" i="40"/>
  <c r="J106" i="40"/>
  <c r="J107" i="40"/>
  <c r="J108" i="40"/>
  <c r="J109" i="40"/>
  <c r="J110" i="40"/>
  <c r="J111" i="40"/>
  <c r="J112" i="40"/>
  <c r="J113" i="40"/>
  <c r="J114" i="40"/>
  <c r="J115" i="40"/>
  <c r="J116" i="40"/>
  <c r="J117" i="40"/>
  <c r="J118" i="40"/>
  <c r="J119" i="40"/>
  <c r="J120" i="40"/>
  <c r="J121" i="40"/>
  <c r="J542" i="54" l="1"/>
  <c r="G43" i="11"/>
  <c r="F138" i="25"/>
  <c r="L138" i="25"/>
  <c r="G138" i="25"/>
  <c r="H138" i="25"/>
  <c r="J138" i="25"/>
  <c r="M138" i="25"/>
  <c r="K138" i="25"/>
  <c r="I138" i="25"/>
  <c r="E138" i="25"/>
  <c r="I124" i="54"/>
  <c r="I535" i="54"/>
  <c r="I522" i="54"/>
  <c r="I122" i="54"/>
  <c r="I87" i="54"/>
  <c r="I60" i="54"/>
  <c r="I480" i="54"/>
  <c r="I322" i="54"/>
  <c r="I531" i="54"/>
  <c r="I528" i="54"/>
  <c r="I525" i="54"/>
  <c r="I457" i="54"/>
  <c r="I453" i="54"/>
  <c r="I176" i="54"/>
  <c r="I99" i="54"/>
  <c r="I83" i="54"/>
  <c r="I62" i="54"/>
  <c r="I51" i="54"/>
  <c r="I7" i="54"/>
  <c r="I423" i="54"/>
  <c r="I224" i="54"/>
  <c r="I193" i="54"/>
  <c r="I183" i="54"/>
  <c r="I162" i="54"/>
  <c r="I394" i="54"/>
  <c r="I541" i="54"/>
  <c r="I433" i="54"/>
  <c r="I396" i="54"/>
  <c r="I386" i="54"/>
  <c r="I384" i="54"/>
  <c r="I210" i="54"/>
  <c r="I196" i="54"/>
  <c r="I174" i="54"/>
  <c r="I449" i="54"/>
  <c r="I428" i="54"/>
  <c r="I537" i="54"/>
  <c r="I360" i="54"/>
  <c r="I105" i="54"/>
  <c r="I10" i="54"/>
  <c r="I504" i="54"/>
  <c r="I465" i="54"/>
  <c r="I459" i="54"/>
  <c r="I341" i="54"/>
  <c r="I120" i="54"/>
  <c r="I107" i="54"/>
  <c r="I95" i="54"/>
  <c r="I85" i="54"/>
  <c r="I507" i="54"/>
  <c r="I316" i="54"/>
  <c r="I216" i="54"/>
  <c r="I186" i="54"/>
  <c r="I239" i="54"/>
  <c r="I509" i="54"/>
  <c r="I426" i="54"/>
  <c r="I409" i="54"/>
  <c r="I390" i="54"/>
  <c r="I362" i="54"/>
  <c r="H343" i="54"/>
  <c r="H542" i="54" s="1"/>
  <c r="I475" i="54"/>
  <c r="I358" i="54"/>
  <c r="I356" i="54"/>
  <c r="I354" i="54"/>
  <c r="I349" i="54"/>
  <c r="I172" i="54"/>
  <c r="I170" i="54"/>
  <c r="I126" i="54"/>
  <c r="I79" i="54"/>
  <c r="I43" i="54"/>
  <c r="I180" i="54"/>
  <c r="I477" i="54"/>
  <c r="I369" i="54"/>
  <c r="I486" i="54"/>
  <c r="I421" i="54"/>
  <c r="I206" i="54"/>
  <c r="I168" i="54"/>
  <c r="I101" i="54"/>
  <c r="I65" i="54"/>
  <c r="I20" i="54"/>
  <c r="I12" i="54"/>
  <c r="I415" i="54"/>
  <c r="I77" i="54"/>
  <c r="I484" i="54"/>
  <c r="I418" i="54"/>
  <c r="I411" i="54"/>
  <c r="I406" i="54"/>
  <c r="I229" i="54"/>
  <c r="I70" i="54"/>
  <c r="I56" i="54"/>
  <c r="I53" i="54"/>
  <c r="I375" i="54"/>
  <c r="I18" i="54"/>
  <c r="I498" i="54"/>
  <c r="I496" i="54"/>
  <c r="I489" i="54"/>
  <c r="I444" i="54"/>
  <c r="I226" i="54"/>
  <c r="I438" i="54"/>
  <c r="I512" i="54"/>
  <c r="I398" i="54"/>
  <c r="I372" i="54"/>
  <c r="I49" i="54"/>
  <c r="I451" i="54"/>
  <c r="I413" i="54"/>
  <c r="I103" i="54"/>
  <c r="I351" i="54"/>
  <c r="I241" i="54"/>
  <c r="I155" i="54"/>
  <c r="I34" i="54"/>
  <c r="I32" i="54"/>
  <c r="I25" i="54"/>
  <c r="I494" i="54"/>
  <c r="E542" i="54"/>
  <c r="I367" i="54"/>
  <c r="G343" i="54"/>
  <c r="G542" i="54" s="1"/>
  <c r="I502" i="54"/>
  <c r="N79" i="25"/>
  <c r="I3" i="54"/>
  <c r="I343" i="54" l="1"/>
  <c r="N83" i="25"/>
  <c r="F542" i="54"/>
  <c r="I542" i="54" s="1"/>
  <c r="N90" i="25" l="1"/>
  <c r="N95" i="25" s="1"/>
  <c r="N104" i="25" s="1"/>
  <c r="N114" i="25" s="1"/>
  <c r="N138" i="25" l="1"/>
</calcChain>
</file>

<file path=xl/sharedStrings.xml><?xml version="1.0" encoding="utf-8"?>
<sst xmlns="http://schemas.openxmlformats.org/spreadsheetml/2006/main" count="11527" uniqueCount="4655">
  <si>
    <t>Harper Home for the Aged</t>
  </si>
  <si>
    <t>Flaget Cancer Center</t>
  </si>
  <si>
    <t>* Established during 4/98 -No SHP - No CON</t>
  </si>
  <si>
    <t>Christian Total</t>
  </si>
  <si>
    <t>The Medical Center at Scottsville</t>
  </si>
  <si>
    <t>Ohio</t>
  </si>
  <si>
    <t>Sunrise of Louisville</t>
  </si>
  <si>
    <t>Dupont Surgery Center</t>
  </si>
  <si>
    <t>Henderson Total</t>
  </si>
  <si>
    <t>Henry</t>
  </si>
  <si>
    <t>Henry Total</t>
  </si>
  <si>
    <t>Hickman</t>
  </si>
  <si>
    <t>CARTER</t>
  </si>
  <si>
    <t>ELLIOTT</t>
  </si>
  <si>
    <t>GREENUP</t>
  </si>
  <si>
    <t>LAWRENCE</t>
  </si>
  <si>
    <t>FLOYD</t>
  </si>
  <si>
    <t>JOHNSON</t>
  </si>
  <si>
    <t>MAGOFFIN</t>
  </si>
  <si>
    <t>MARTIN</t>
  </si>
  <si>
    <t>PIKE</t>
  </si>
  <si>
    <t>BREATHITT</t>
  </si>
  <si>
    <t>KNOTT</t>
  </si>
  <si>
    <t>LEE</t>
  </si>
  <si>
    <t>LESLIE</t>
  </si>
  <si>
    <t>LETCHER</t>
  </si>
  <si>
    <t>OWSLEY</t>
  </si>
  <si>
    <t>PERRY</t>
  </si>
  <si>
    <t>WOLFE</t>
  </si>
  <si>
    <t>BELL</t>
  </si>
  <si>
    <t>Washington Total</t>
  </si>
  <si>
    <t>Wayne</t>
  </si>
  <si>
    <t>Wayne Total</t>
  </si>
  <si>
    <t>Webster</t>
  </si>
  <si>
    <t>Webster Total</t>
  </si>
  <si>
    <t>Whitley Total</t>
  </si>
  <si>
    <t>Wolfe</t>
  </si>
  <si>
    <t>Wolfe Total</t>
  </si>
  <si>
    <t>Woodford Total</t>
  </si>
  <si>
    <t>Grand Total</t>
  </si>
  <si>
    <t>unknown</t>
  </si>
  <si>
    <t>Total</t>
  </si>
  <si>
    <t>Owensboro</t>
  </si>
  <si>
    <t>Hazelwood Center</t>
  </si>
  <si>
    <t>Beds</t>
  </si>
  <si>
    <t>JACKSON</t>
  </si>
  <si>
    <t>KNOX</t>
  </si>
  <si>
    <t>Private Duty Nursing</t>
  </si>
  <si>
    <t>Florence Park Care Center</t>
  </si>
  <si>
    <t>Rose Anna Hughes Home</t>
  </si>
  <si>
    <t>HOPKINS</t>
  </si>
  <si>
    <t>LIVINGSTON</t>
  </si>
  <si>
    <t>LYON</t>
  </si>
  <si>
    <t>MUHLENBERG</t>
  </si>
  <si>
    <t>CLAY</t>
  </si>
  <si>
    <t>HARLAN</t>
  </si>
  <si>
    <t>Sunrise Manor Adult Day Health Care Center</t>
  </si>
  <si>
    <t>HARDIN</t>
  </si>
  <si>
    <t>LARUE</t>
  </si>
  <si>
    <t>MARION</t>
  </si>
  <si>
    <t>MEADE</t>
  </si>
  <si>
    <t>NELSON</t>
  </si>
  <si>
    <t>WASHINGTON</t>
  </si>
  <si>
    <t>BULLITT</t>
  </si>
  <si>
    <t>HENRY</t>
  </si>
  <si>
    <t>JEFFERSON</t>
  </si>
  <si>
    <t>WEBSTER</t>
  </si>
  <si>
    <t>ALLEN</t>
  </si>
  <si>
    <t>BARREN</t>
  </si>
  <si>
    <t>BUTLER</t>
  </si>
  <si>
    <t>Nazareth Home</t>
  </si>
  <si>
    <t>Morning Pointe of Frankfort</t>
  </si>
  <si>
    <t>The Lantern at Morning Pointe of Frankfort</t>
  </si>
  <si>
    <t>Morning Pointe of Richmond</t>
  </si>
  <si>
    <t>Hardin Memorial Hospital*</t>
  </si>
  <si>
    <t>Adult/Pediatric</t>
  </si>
  <si>
    <t>McRoberts Adult Health Care</t>
  </si>
  <si>
    <t>CARROLL</t>
  </si>
  <si>
    <t>GALLATIN</t>
  </si>
  <si>
    <t>The Neighborhood Nursing Facility</t>
  </si>
  <si>
    <t>Life Care Center of LaCenter</t>
  </si>
  <si>
    <t>Cedar Lake Lodge Park Place I (formerly Henry House I)</t>
  </si>
  <si>
    <t>Cedar Lake Lodge Park Place II (formerly Henry House II)</t>
  </si>
  <si>
    <t>Medical Center at Bowling Green</t>
  </si>
  <si>
    <t>Simpson</t>
  </si>
  <si>
    <t>Allen</t>
  </si>
  <si>
    <t>Monroe County Medical Center</t>
  </si>
  <si>
    <t>Monroe</t>
  </si>
  <si>
    <t>Rivendell Behavioral Health Services</t>
  </si>
  <si>
    <t>Barren</t>
  </si>
  <si>
    <t>Breckinridge Memorial Hospital** (CAH)</t>
  </si>
  <si>
    <t>Breckinridge</t>
  </si>
  <si>
    <t>Nelson</t>
  </si>
  <si>
    <t>Hardin</t>
  </si>
  <si>
    <t>Jewish Hospital</t>
  </si>
  <si>
    <t>Shelby</t>
  </si>
  <si>
    <t>Oldham</t>
  </si>
  <si>
    <t>[5] Exclusive for gastrointestinal  procedures.</t>
  </si>
  <si>
    <t>St. Elizabeth Imaging Center - Alexandria</t>
  </si>
  <si>
    <t>St. Elizabeth Imaging Center - Hebron</t>
  </si>
  <si>
    <t>Number of Contiguous Counties</t>
  </si>
  <si>
    <t>Contiguous Counties</t>
  </si>
  <si>
    <t>Hickman Total</t>
  </si>
  <si>
    <t>Hopkins Total</t>
  </si>
  <si>
    <t>Jackson</t>
  </si>
  <si>
    <t>Jackson Total</t>
  </si>
  <si>
    <t>Jefferson Total</t>
  </si>
  <si>
    <t>Jessamine</t>
  </si>
  <si>
    <t>SERVICE AREA</t>
  </si>
  <si>
    <t>ADD 14 TOTAL</t>
  </si>
  <si>
    <t>Certificate of Need Category</t>
  </si>
  <si>
    <t>Cabinet for Health and Family Services</t>
  </si>
  <si>
    <t>Inventory of Kentucky Health Facilities, Health Services and Major Medical Equipment</t>
  </si>
  <si>
    <t>Lincoln Trail Behavioral Health Systems</t>
  </si>
  <si>
    <t>Marion</t>
  </si>
  <si>
    <t>Grayson</t>
  </si>
  <si>
    <t>Jefferson</t>
  </si>
  <si>
    <t>Pancreas</t>
  </si>
  <si>
    <t xml:space="preserve">Facility </t>
  </si>
  <si>
    <t xml:space="preserve">Boyd Nursing &amp; Rehab Center </t>
  </si>
  <si>
    <t>ARH Pike County Home Health Agency</t>
  </si>
  <si>
    <t>Breathitt County Home Health Agency</t>
  </si>
  <si>
    <t>Caldwell County Hospital Home Health Agency</t>
  </si>
  <si>
    <t>Highland Homes</t>
  </si>
  <si>
    <t xml:space="preserve">Carmel Manor, Inc. </t>
  </si>
  <si>
    <t>River Valley Behavioral Health #1</t>
  </si>
  <si>
    <t>River Valley Behavioral Health #2</t>
  </si>
  <si>
    <t>Spectrum Care Academy Bluegrass I</t>
  </si>
  <si>
    <t>Jackson Purchase Medical Center</t>
  </si>
  <si>
    <t>GRANT</t>
  </si>
  <si>
    <t>KENTON</t>
  </si>
  <si>
    <t>OWEN</t>
  </si>
  <si>
    <t>PENDLETON</t>
  </si>
  <si>
    <t>BRACKEN</t>
  </si>
  <si>
    <t>FLEMING</t>
  </si>
  <si>
    <t>LEWIS</t>
  </si>
  <si>
    <t>MASON</t>
  </si>
  <si>
    <t>ROBERTSON</t>
  </si>
  <si>
    <t>BATH</t>
  </si>
  <si>
    <t>MENIFEE</t>
  </si>
  <si>
    <t>MONTGOMERY</t>
  </si>
  <si>
    <t>MORGAN</t>
  </si>
  <si>
    <t>ROWAN</t>
  </si>
  <si>
    <t>BOYD</t>
  </si>
  <si>
    <t>(1) Hospital Based</t>
  </si>
  <si>
    <t>(3) Implemented Prior to SHP Criteria for PET</t>
  </si>
  <si>
    <t>T.J. Samson Community Hospital (1)(3)</t>
  </si>
  <si>
    <t>Jennie Stuart Medical Center (1)</t>
  </si>
  <si>
    <t>Service established when there was no state health plan in effect-4/98</t>
  </si>
  <si>
    <t>Murray Calloway County Hospital</t>
  </si>
  <si>
    <t>Merle M. Mahr Cancer Ctr/Reg Med Ctr</t>
  </si>
  <si>
    <t>The Medical Center at Bowling Green</t>
  </si>
  <si>
    <t>UK/KY Clinic Morehead Cancer Treatment Center</t>
  </si>
  <si>
    <t>St. Claire Regional Medical Center</t>
  </si>
  <si>
    <t>Lake Cumberland Reg Hosp</t>
  </si>
  <si>
    <t>Danville Radiation Therapy Center</t>
  </si>
  <si>
    <t>Linear Accelerator</t>
  </si>
  <si>
    <t>Murray - Calloway County Hospital</t>
  </si>
  <si>
    <t>Trigg County Hospital</t>
  </si>
  <si>
    <t>Ohio County Hospital</t>
  </si>
  <si>
    <t>The Medical Center at Franklin</t>
  </si>
  <si>
    <t>COMMUNITY HOSPICE</t>
  </si>
  <si>
    <t>[7] Exclusive for otolaryngology &amp;  plastic surgery</t>
  </si>
  <si>
    <t>[8] Exclusive for dermatological procedures</t>
  </si>
  <si>
    <t>Transplant Program</t>
  </si>
  <si>
    <t>McDowell ARH</t>
  </si>
  <si>
    <t>University of KY Hospital</t>
  </si>
  <si>
    <t>Breckinridge Memorial Hospital*</t>
  </si>
  <si>
    <t>Flaget Memorial Hospital*</t>
  </si>
  <si>
    <t>Elliott</t>
  </si>
  <si>
    <t>Elliott Total</t>
  </si>
  <si>
    <t>Estill Total</t>
  </si>
  <si>
    <t>Fayette Total</t>
  </si>
  <si>
    <t>Fleming Total</t>
  </si>
  <si>
    <t>Floyd Total</t>
  </si>
  <si>
    <t>Franklin Total</t>
  </si>
  <si>
    <t>Fulton Total</t>
  </si>
  <si>
    <t>Gallatin</t>
  </si>
  <si>
    <t>Gallatin Total</t>
  </si>
  <si>
    <t>Garrard Total</t>
  </si>
  <si>
    <t>Grant Total</t>
  </si>
  <si>
    <t>Graves Total</t>
  </si>
  <si>
    <t>Grayson Total</t>
  </si>
  <si>
    <t>Green Total</t>
  </si>
  <si>
    <t>Trinity Station Retirement Community (formerly  Advanced Living Greenup)</t>
  </si>
  <si>
    <t>Greenup Total</t>
  </si>
  <si>
    <t>Hancock</t>
  </si>
  <si>
    <t>Hancock Total</t>
  </si>
  <si>
    <t>Hardin Total</t>
  </si>
  <si>
    <t>Harlan Total</t>
  </si>
  <si>
    <t>Harrison Total</t>
  </si>
  <si>
    <t>Mclean</t>
  </si>
  <si>
    <t>Highlandspring of Ft. Thomas</t>
  </si>
  <si>
    <t>UK Healthcare Good Samaritan Hospital</t>
  </si>
  <si>
    <t>Bell Total</t>
  </si>
  <si>
    <t>Boone Total</t>
  </si>
  <si>
    <t>Bourbon Total</t>
  </si>
  <si>
    <t>Kingsbrook Lifecare Center</t>
  </si>
  <si>
    <t>Boyd Total</t>
  </si>
  <si>
    <t>Boyle Total</t>
  </si>
  <si>
    <t>Bracken</t>
  </si>
  <si>
    <t>Bracken Total</t>
  </si>
  <si>
    <t>Breathitt Total</t>
  </si>
  <si>
    <t>Breckinridge Total</t>
  </si>
  <si>
    <t>Bullitt</t>
  </si>
  <si>
    <t>Bullitt Total</t>
  </si>
  <si>
    <t>Butler</t>
  </si>
  <si>
    <t>Butler Total</t>
  </si>
  <si>
    <t>Caldwell Total</t>
  </si>
  <si>
    <t>Calloway Total</t>
  </si>
  <si>
    <t>Campbell Total</t>
  </si>
  <si>
    <t>Carlisle</t>
  </si>
  <si>
    <t>Carlisle Total</t>
  </si>
  <si>
    <t>Bath Total</t>
  </si>
  <si>
    <t>`</t>
  </si>
  <si>
    <t>Sayre Christian Village Nursing Home</t>
  </si>
  <si>
    <t>The Breckinridge</t>
  </si>
  <si>
    <t>Fern Terrace Lodge of Mayfield</t>
  </si>
  <si>
    <t>Sansbury Care Center</t>
  </si>
  <si>
    <t>Dishman Personal Care Home</t>
  </si>
  <si>
    <t>Shemwell Nursing Home</t>
  </si>
  <si>
    <t>Taylor Manor Nursing Home</t>
  </si>
  <si>
    <t>Golden Years Rest Home</t>
  </si>
  <si>
    <t>GRAYSON</t>
  </si>
  <si>
    <t>Home Care Health Services, Inc. Pikeville, Pike County</t>
  </si>
  <si>
    <t>Floyd, Johnson, Magoffin, Martin &amp; Pike counties.</t>
  </si>
  <si>
    <t>Anderson, Bourbon, Boyle, Clark, Estill, Fayette, Franklin, Garrard, Harrison, Jackson, Jessamine, Lincoln, Madison, Mercer, Montgomery, Nicholas, Owen, Powell, Rockcastle, Scott and Woodford counties.</t>
  </si>
  <si>
    <t>St. Charles Care Center, Covington, Kenton County</t>
  </si>
  <si>
    <t>Transplant Programs</t>
  </si>
  <si>
    <t>OLDHAM</t>
  </si>
  <si>
    <t>SHELBY</t>
  </si>
  <si>
    <t>SPENCER</t>
  </si>
  <si>
    <t>TRIMBLE</t>
  </si>
  <si>
    <t>BOONE</t>
  </si>
  <si>
    <t>CAMPBELL</t>
  </si>
  <si>
    <t>Barren Total</t>
  </si>
  <si>
    <t>Bath</t>
  </si>
  <si>
    <t>Westm</t>
  </si>
  <si>
    <t>The Clubhouse Adult Day Care Center</t>
  </si>
  <si>
    <t>Windsor Adult Day Care</t>
  </si>
  <si>
    <t>Home Health Service</t>
  </si>
  <si>
    <t>Jessamine Total</t>
  </si>
  <si>
    <t>Johnson Total</t>
  </si>
  <si>
    <t>Kenton Total</t>
  </si>
  <si>
    <t>Knott</t>
  </si>
  <si>
    <t>Knott Total</t>
  </si>
  <si>
    <t>Knox Total</t>
  </si>
  <si>
    <t>Larue</t>
  </si>
  <si>
    <t>Larue Total</t>
  </si>
  <si>
    <t>Laurel Total</t>
  </si>
  <si>
    <t>Lawrence Total</t>
  </si>
  <si>
    <t>Lee</t>
  </si>
  <si>
    <t>Middlesboro ARH Hospital</t>
  </si>
  <si>
    <t>Critical Access Hospitals</t>
  </si>
  <si>
    <r>
      <t>(d)</t>
    </r>
    <r>
      <rPr>
        <b/>
        <sz val="7"/>
        <color indexed="8"/>
        <rFont val="Times New Roman"/>
        <family val="1"/>
      </rPr>
      <t/>
    </r>
  </si>
  <si>
    <t>Jewish Hospital (14 years old and above)</t>
  </si>
  <si>
    <t>EDMONSON</t>
  </si>
  <si>
    <t>NF</t>
  </si>
  <si>
    <t>NH</t>
  </si>
  <si>
    <t>IC</t>
  </si>
  <si>
    <t>ALZ.</t>
  </si>
  <si>
    <t>PC</t>
  </si>
  <si>
    <t>Mariposa Place</t>
  </si>
  <si>
    <t>Carroll Total</t>
  </si>
  <si>
    <t>Carter</t>
  </si>
  <si>
    <t>Carter Total</t>
  </si>
  <si>
    <t>Casey Total</t>
  </si>
  <si>
    <t>Marshall County Hospital** (CAH)</t>
  </si>
  <si>
    <t>Casey County Hospital **(CAH)</t>
  </si>
  <si>
    <t>Ohio County Hospital** (CAH)</t>
  </si>
  <si>
    <t>Russell County Hospital** (CAH)</t>
  </si>
  <si>
    <t>Wayne County Hospital** (CAH)</t>
  </si>
  <si>
    <t>Cumberland Hall</t>
  </si>
  <si>
    <t xml:space="preserve">Happy House Adult Day Services </t>
  </si>
  <si>
    <t>Jessamine Adult Day Health Program</t>
  </si>
  <si>
    <t>Mercer Adult Day Health Program</t>
  </si>
  <si>
    <t>Spectrum Care of Glasgow I</t>
  </si>
  <si>
    <t>Spectrum Care Academy Bluegrass II</t>
  </si>
  <si>
    <t>TODD</t>
  </si>
  <si>
    <t>TRIGG</t>
  </si>
  <si>
    <t>DAVIESS</t>
  </si>
  <si>
    <t>HANCOCK</t>
  </si>
  <si>
    <t>HART</t>
  </si>
  <si>
    <t>LOGAN</t>
  </si>
  <si>
    <t>METCALFE</t>
  </si>
  <si>
    <t>MONROE</t>
  </si>
  <si>
    <t>SIMPSON</t>
  </si>
  <si>
    <t>WARREN</t>
  </si>
  <si>
    <t>BRECKINRIDGE</t>
  </si>
  <si>
    <t>Adair Total</t>
  </si>
  <si>
    <t>Allen Total</t>
  </si>
  <si>
    <t>Morgan County ARH Hospital</t>
  </si>
  <si>
    <t>Three Rivers Medical Center</t>
  </si>
  <si>
    <t>Hazard ARH Regional Medical Center</t>
  </si>
  <si>
    <t>Whitesburg ARH Hospital</t>
  </si>
  <si>
    <t>Harlan ARH Hospital</t>
  </si>
  <si>
    <t>Trigg County Hospital **(CAH)</t>
  </si>
  <si>
    <t>Trigg</t>
  </si>
  <si>
    <t>Henderson</t>
  </si>
  <si>
    <t>Union</t>
  </si>
  <si>
    <t xml:space="preserve">West Liberty Nursing and Rehabilitation Center </t>
  </si>
  <si>
    <t xml:space="preserve">Sparks Nursing Center </t>
  </si>
  <si>
    <t>Clark Regional Medical Center*</t>
  </si>
  <si>
    <t>Facility or Service</t>
  </si>
  <si>
    <t>State Total</t>
  </si>
  <si>
    <t>Paducah</t>
  </si>
  <si>
    <t>Glasgow</t>
  </si>
  <si>
    <t>Elizabethtown</t>
  </si>
  <si>
    <t>Louisville</t>
  </si>
  <si>
    <t>Kidney</t>
  </si>
  <si>
    <t>Liver</t>
  </si>
  <si>
    <t>Lung</t>
  </si>
  <si>
    <t>Lincoln</t>
  </si>
  <si>
    <t>Frankfort Regional Medical Center</t>
  </si>
  <si>
    <t>Franklin</t>
  </si>
  <si>
    <t>Bourbon Community Hospital</t>
  </si>
  <si>
    <t>Lexington Diagnostic Center</t>
  </si>
  <si>
    <t>St. Charles Care Center (St. Charles Nursing Home)</t>
  </si>
  <si>
    <t>Ben's Place Adult Day Health Care</t>
  </si>
  <si>
    <t>Franklin County Home Health Agency</t>
  </si>
  <si>
    <t>Bluegrass Regional Imaging (2)</t>
  </si>
  <si>
    <t>Marcum &amp; Wallace Memorial Hospital</t>
  </si>
  <si>
    <t>MRI Units</t>
  </si>
  <si>
    <t>T. J. Samson Community Hospital</t>
  </si>
  <si>
    <t>HOSPICE OF SOUTHERN KENTUCKY (formerly Hospice of Bowling Green)</t>
  </si>
  <si>
    <t>ST  ANTHONY'S HOSPICE (formerly St. Anthony's Hospice of Henderson County)</t>
  </si>
  <si>
    <t xml:space="preserve">COMMUNITY HOSPICE </t>
  </si>
  <si>
    <t>MURRAY CALLOWAY COUNTY HOSPITAL HOSPICE PROGRAM</t>
  </si>
  <si>
    <t>HOSPARUS INC (formerly Alliance of Community Hospices; formerly Hospice of Central Kentucky)</t>
  </si>
  <si>
    <t xml:space="preserve">Woodland Oaks </t>
  </si>
  <si>
    <t>McDowell Place of Danville</t>
  </si>
  <si>
    <t>The Ole Homeplace Adult Day Health Care - Adair</t>
  </si>
  <si>
    <t>The Ole Hompelace Adult Day Health Care - Hart</t>
  </si>
  <si>
    <t xml:space="preserve">Barton House of Louisville #1 </t>
  </si>
  <si>
    <t xml:space="preserve">Belmont Village </t>
  </si>
  <si>
    <t>HOSPARUS INC (formerly Hospice and Palliative Care; formerly Alliance of Community Hospices; formerly Hospice of Louisville)</t>
  </si>
  <si>
    <t>HOSPARUS INC (formerly Hospice and Palliative Care; formerly Alliance of Community Hospices; formerly Hospice of Central Kentucky)</t>
  </si>
  <si>
    <t>HOSPARUS INC</t>
  </si>
  <si>
    <t>Signature Healthcare of East Louisville (formerly Meadows East)</t>
  </si>
  <si>
    <t>Compassionate Hearts Adult Healthcare – Perry</t>
  </si>
  <si>
    <t>Horizon Adult Health Care Center-Bell</t>
  </si>
  <si>
    <t>Horizon Adult Health Care Center -  Clay</t>
  </si>
  <si>
    <t>University of Kentucky Hospital</t>
  </si>
  <si>
    <t>$600,000 exemption</t>
  </si>
  <si>
    <t>*</t>
  </si>
  <si>
    <t>Type of Open Heart Surgery Program</t>
  </si>
  <si>
    <t>Total Number of Cath Labs</t>
  </si>
  <si>
    <t>Lourdes Hospital</t>
  </si>
  <si>
    <t>Garrard</t>
  </si>
  <si>
    <t>Georgetown Community Hospital</t>
  </si>
  <si>
    <t>Scott</t>
  </si>
  <si>
    <t>Harrison Memorial Hospital</t>
  </si>
  <si>
    <t>Harrison</t>
  </si>
  <si>
    <t>Pikeville Medical Center</t>
  </si>
  <si>
    <t xml:space="preserve">Eastern Star Home of Kentucky </t>
  </si>
  <si>
    <t>PENNYROYAL HOSPICE</t>
  </si>
  <si>
    <t>HOSPICE OF OHIO COUNTY</t>
  </si>
  <si>
    <t>Lee Total</t>
  </si>
  <si>
    <t>Leslie Total</t>
  </si>
  <si>
    <t>Letcher Total</t>
  </si>
  <si>
    <t>Lewis</t>
  </si>
  <si>
    <t>Lincoln Total</t>
  </si>
  <si>
    <t>Livingston Total</t>
  </si>
  <si>
    <t>LAUREL</t>
  </si>
  <si>
    <t>ROCKCASTLE</t>
  </si>
  <si>
    <t>WHITLEY</t>
  </si>
  <si>
    <t>ADAIR</t>
  </si>
  <si>
    <t>Lyon Total</t>
  </si>
  <si>
    <t>Rockcastle County Day Health Care Center</t>
  </si>
  <si>
    <t>Wayne Stewart Adult Health Center</t>
  </si>
  <si>
    <t>Muhlenberg Total</t>
  </si>
  <si>
    <t>Nelson Total</t>
  </si>
  <si>
    <t>Nicholas Total</t>
  </si>
  <si>
    <t>Ohio Total</t>
  </si>
  <si>
    <t>Oldham Total</t>
  </si>
  <si>
    <t>Owen Total</t>
  </si>
  <si>
    <t>HOSPICE CARE PLUS (formerly Hospice Of The Kentucky River)</t>
  </si>
  <si>
    <t>HOSPICE OF LAKE CUMBERLAND</t>
  </si>
  <si>
    <t>HERITAGE HOSPICE</t>
  </si>
  <si>
    <t>HOSPICE EAST</t>
  </si>
  <si>
    <t xml:space="preserve">Carrollton Manor </t>
  </si>
  <si>
    <t xml:space="preserve">Valley Haven Rest Home </t>
  </si>
  <si>
    <t xml:space="preserve">Carter Nursing and Rehabilitation Center </t>
  </si>
  <si>
    <t xml:space="preserve">Pennyrile Home </t>
  </si>
  <si>
    <t>Davco Rest Home</t>
  </si>
  <si>
    <t>Fern Terrace Lodge of Owensboro</t>
  </si>
  <si>
    <t>Elliott Nursing and Rehabilitation Center</t>
  </si>
  <si>
    <t xml:space="preserve">Lexington Country Place </t>
  </si>
  <si>
    <t>Mayfair Village Retirement Center</t>
  </si>
  <si>
    <t>Highlands Regional Medical Center</t>
  </si>
  <si>
    <t>STATE TOTAL</t>
  </si>
  <si>
    <t>Southeastern Kentucky Diagnostic Center</t>
  </si>
  <si>
    <t>Lake Cumberland Regional Hospital</t>
  </si>
  <si>
    <t xml:space="preserve">Russell County Hospital </t>
  </si>
  <si>
    <t xml:space="preserve">Taylor Regional Hospital </t>
  </si>
  <si>
    <t xml:space="preserve">McDowell Skilled Nursing Facility/Jane Todd Crawford  </t>
  </si>
  <si>
    <t>South Shore Nursing and Rehabilitation Center</t>
  </si>
  <si>
    <t>Wurtland Nursing and Rehabilitation Center</t>
  </si>
  <si>
    <t>The Laurels, Inc.</t>
  </si>
  <si>
    <t xml:space="preserve">Grand Haven Nursing Home </t>
  </si>
  <si>
    <t>Henderson Manor</t>
  </si>
  <si>
    <t>Ridgewood Terrace Nursing Home</t>
  </si>
  <si>
    <t>Compassionate Care Adult Day Care</t>
  </si>
  <si>
    <t>ESTILL</t>
  </si>
  <si>
    <t>FAYETTE</t>
  </si>
  <si>
    <t>FRANKLIN</t>
  </si>
  <si>
    <t>GARRARD</t>
  </si>
  <si>
    <t>HARRISON</t>
  </si>
  <si>
    <t>JESSAMINE</t>
  </si>
  <si>
    <t>LINCOLN</t>
  </si>
  <si>
    <t>MADISON</t>
  </si>
  <si>
    <t>MERCER</t>
  </si>
  <si>
    <t>NICHOLAS</t>
  </si>
  <si>
    <t>POWELL</t>
  </si>
  <si>
    <t>SCOTT</t>
  </si>
  <si>
    <t>WOODFORD</t>
  </si>
  <si>
    <t>Pike</t>
  </si>
  <si>
    <t>Perry</t>
  </si>
  <si>
    <t>Letcher</t>
  </si>
  <si>
    <t>Kentucky River Medical Center</t>
  </si>
  <si>
    <t>Breathitt</t>
  </si>
  <si>
    <t>Leslie</t>
  </si>
  <si>
    <t>Whitley</t>
  </si>
  <si>
    <t>Harlan</t>
  </si>
  <si>
    <t>Knox County Hospital</t>
  </si>
  <si>
    <t>Knox</t>
  </si>
  <si>
    <t>Laurel</t>
  </si>
  <si>
    <t>Clay</t>
  </si>
  <si>
    <t>Bell</t>
  </si>
  <si>
    <t>Pineville Community Hospital</t>
  </si>
  <si>
    <t>Rockcastle</t>
  </si>
  <si>
    <t>Casey</t>
  </si>
  <si>
    <t>Clinton</t>
  </si>
  <si>
    <t>Cumberland County Hospital (CAH)**</t>
  </si>
  <si>
    <t>Cumberland</t>
  </si>
  <si>
    <t>Green</t>
  </si>
  <si>
    <t xml:space="preserve">Lake Cumberland Regional Hospital </t>
  </si>
  <si>
    <t>Pulaski</t>
  </si>
  <si>
    <t>Russell</t>
  </si>
  <si>
    <t>Taylor</t>
  </si>
  <si>
    <t>Adair</t>
  </si>
  <si>
    <t>Madison</t>
  </si>
  <si>
    <t>Woodford</t>
  </si>
  <si>
    <t>The Homestead (formerly Brown Rest Home)</t>
  </si>
  <si>
    <t>Western State Nursing Facility</t>
  </si>
  <si>
    <t>Owsley</t>
  </si>
  <si>
    <t>Owsley Total</t>
  </si>
  <si>
    <t>Pendleton Total</t>
  </si>
  <si>
    <t>Perry Total</t>
  </si>
  <si>
    <t>Pike Total</t>
  </si>
  <si>
    <t>Powell</t>
  </si>
  <si>
    <t>Powell Total</t>
  </si>
  <si>
    <t>Pulaski Total</t>
  </si>
  <si>
    <t>Robertson</t>
  </si>
  <si>
    <t>Robertson Total</t>
  </si>
  <si>
    <t>Rockcastle Total</t>
  </si>
  <si>
    <t>Rowan Total</t>
  </si>
  <si>
    <t>Russell Total</t>
  </si>
  <si>
    <t>Scott Total</t>
  </si>
  <si>
    <t>Shelby Total</t>
  </si>
  <si>
    <t>Simpson Total</t>
  </si>
  <si>
    <t>Spencer</t>
  </si>
  <si>
    <t>Spencer Total</t>
  </si>
  <si>
    <t>Taylor Total</t>
  </si>
  <si>
    <t>Todd</t>
  </si>
  <si>
    <t>Trigg Total</t>
  </si>
  <si>
    <t>Trimble</t>
  </si>
  <si>
    <t>Trimble Total</t>
  </si>
  <si>
    <t>Union Total</t>
  </si>
  <si>
    <t>Warren Total</t>
  </si>
  <si>
    <t>Washington</t>
  </si>
  <si>
    <t>Hospice Service</t>
  </si>
  <si>
    <t>Madison Total</t>
  </si>
  <si>
    <t>Magoffin</t>
  </si>
  <si>
    <t>Magoffin Total</t>
  </si>
  <si>
    <t>Marion Total</t>
  </si>
  <si>
    <t>Marshall Total</t>
  </si>
  <si>
    <t>Martin</t>
  </si>
  <si>
    <t>Martin Total</t>
  </si>
  <si>
    <t>Mason Total</t>
  </si>
  <si>
    <t>McCracken Total</t>
  </si>
  <si>
    <t>McCreary</t>
  </si>
  <si>
    <t>McCreary Total</t>
  </si>
  <si>
    <t>McLean</t>
  </si>
  <si>
    <t>McLean Total</t>
  </si>
  <si>
    <t>Meade</t>
  </si>
  <si>
    <t>Meade Total</t>
  </si>
  <si>
    <t>Menifee</t>
  </si>
  <si>
    <t>Menifee Total</t>
  </si>
  <si>
    <t>Mercer Total</t>
  </si>
  <si>
    <t>Metcalfe</t>
  </si>
  <si>
    <t>Metcalfe Total</t>
  </si>
  <si>
    <t>Monroe Total</t>
  </si>
  <si>
    <t>Montgomery Total</t>
  </si>
  <si>
    <t>Morgan Total</t>
  </si>
  <si>
    <t>Imaging Center of Mount Sterling</t>
  </si>
  <si>
    <t>Daviess Total</t>
  </si>
  <si>
    <t>Hermitage Care and Rehabilitation Center</t>
  </si>
  <si>
    <t>Garrard Adult Day Health Care</t>
  </si>
  <si>
    <t>Harrison County Elder Care</t>
  </si>
  <si>
    <t>Woodford Adult Day Health Care</t>
  </si>
  <si>
    <t>TOTAL</t>
  </si>
  <si>
    <t>ADD</t>
  </si>
  <si>
    <t>FACILITY</t>
  </si>
  <si>
    <t>McCracken</t>
  </si>
  <si>
    <t>Marshall</t>
  </si>
  <si>
    <t>Murray-Calloway County Hospital</t>
  </si>
  <si>
    <t>Calloway</t>
  </si>
  <si>
    <t>Fulton</t>
  </si>
  <si>
    <t>Graves</t>
  </si>
  <si>
    <t>Western Baptist Hospital</t>
  </si>
  <si>
    <t>Caldwell</t>
  </si>
  <si>
    <t>Hopkinsville</t>
  </si>
  <si>
    <t>Cedar Lake Lodge, Inc. (includes 4 respite beds)</t>
  </si>
  <si>
    <t>Wendell Foster Center, Inc. (includes 1 respite bed)</t>
  </si>
  <si>
    <t>BALLARD</t>
  </si>
  <si>
    <t>CALLOWAY</t>
  </si>
  <si>
    <t>CARLISLE</t>
  </si>
  <si>
    <t>FULTON</t>
  </si>
  <si>
    <t>GRAVES</t>
  </si>
  <si>
    <t>HICKMAN</t>
  </si>
  <si>
    <t>MARSHALL</t>
  </si>
  <si>
    <t>MCCRACKEN</t>
  </si>
  <si>
    <t>CALDWELL</t>
  </si>
  <si>
    <t>Falmouth Nursing Home</t>
  </si>
  <si>
    <t xml:space="preserve">River Valley Nursing Home </t>
  </si>
  <si>
    <t>Robertson Co. Health Care</t>
  </si>
  <si>
    <t>Life Care Center of Morehead</t>
  </si>
  <si>
    <t>CASEY</t>
  </si>
  <si>
    <t>CLINTON</t>
  </si>
  <si>
    <t>CUMBERLAND</t>
  </si>
  <si>
    <t>GREEN</t>
  </si>
  <si>
    <t>MCCREARY</t>
  </si>
  <si>
    <t>PULASKI</t>
  </si>
  <si>
    <t>RUSSELL</t>
  </si>
  <si>
    <t>TAYLOR</t>
  </si>
  <si>
    <t>WAYNE</t>
  </si>
  <si>
    <t>Bourbon Community Hospital    *(convert Chem Dep beds to Psych)</t>
  </si>
  <si>
    <t>Bourbon</t>
  </si>
  <si>
    <t>Fayette</t>
  </si>
  <si>
    <t>Central Baptist Hospital</t>
  </si>
  <si>
    <t>Clark Regional Medical Center</t>
  </si>
  <si>
    <t>Clark</t>
  </si>
  <si>
    <t>Boyle</t>
  </si>
  <si>
    <t>Kenton County</t>
  </si>
  <si>
    <t>Elderclub at Oak and Acorn</t>
  </si>
  <si>
    <t>Fern Creek/Highview United Ministries Adult Day Care Center</t>
  </si>
  <si>
    <t>ANDERSON</t>
  </si>
  <si>
    <t>BOURBON</t>
  </si>
  <si>
    <t>BOYLE</t>
  </si>
  <si>
    <t>CLARK</t>
  </si>
  <si>
    <t>Friends and Companions</t>
  </si>
  <si>
    <t>Christian Health Center</t>
  </si>
  <si>
    <t>Carroll County Memorial Hospital **(CAH)</t>
  </si>
  <si>
    <t>Carroll</t>
  </si>
  <si>
    <t>Boone</t>
  </si>
  <si>
    <t>Kenton</t>
  </si>
  <si>
    <t>Owen</t>
  </si>
  <si>
    <t>Grant</t>
  </si>
  <si>
    <t>Pendleton</t>
  </si>
  <si>
    <t>Campbell</t>
  </si>
  <si>
    <t>Fleming County Hospital</t>
  </si>
  <si>
    <t>Fleming</t>
  </si>
  <si>
    <t>Meadowview Regional Medical Center</t>
  </si>
  <si>
    <t>Mason</t>
  </si>
  <si>
    <t>Montgomery</t>
  </si>
  <si>
    <t>Morgan</t>
  </si>
  <si>
    <t>St. Claire Medical Center</t>
  </si>
  <si>
    <t>Rowan</t>
  </si>
  <si>
    <t>King's Daughters' Medical Center</t>
  </si>
  <si>
    <t>Boyd</t>
  </si>
  <si>
    <t>Greenup</t>
  </si>
  <si>
    <t>Lawrence</t>
  </si>
  <si>
    <t>Floyd</t>
  </si>
  <si>
    <t>Johnson</t>
  </si>
  <si>
    <t>Louisville Endoscopy Center  [5]</t>
  </si>
  <si>
    <t>Tri-State Digest. Disorder Center</t>
  </si>
  <si>
    <t>Maysville</t>
  </si>
  <si>
    <t>HENDERSON</t>
  </si>
  <si>
    <t>MCLEAN</t>
  </si>
  <si>
    <t>OHIO</t>
  </si>
  <si>
    <t>UNION</t>
  </si>
  <si>
    <t>City</t>
  </si>
  <si>
    <t>Including 5-bed burn unit</t>
  </si>
  <si>
    <t>(a)</t>
  </si>
  <si>
    <t>(b)</t>
  </si>
  <si>
    <t>(c)</t>
  </si>
  <si>
    <t>Central State Hospital, Jefferson Co.</t>
  </si>
  <si>
    <t>Lyon</t>
  </si>
  <si>
    <t>Kentucky State Penitentiary Medical Center</t>
  </si>
  <si>
    <t>Western State Hospital</t>
  </si>
  <si>
    <t>Kentucky Correctional Psychiatric Center</t>
  </si>
  <si>
    <t>Eastern State</t>
  </si>
  <si>
    <t>Notes:</t>
  </si>
  <si>
    <t>Lourdes Hospital*</t>
  </si>
  <si>
    <t>Adult</t>
  </si>
  <si>
    <t>Regional Medical Center of Hopkins Co.</t>
  </si>
  <si>
    <t>Owensboro Medical Health System</t>
  </si>
  <si>
    <t>Greenview Regional Hospital</t>
  </si>
  <si>
    <t>Greenville</t>
  </si>
  <si>
    <t>East Bernstadt</t>
  </si>
  <si>
    <t>Baptist Physicians' Surgery Center</t>
  </si>
  <si>
    <t>Dermatology Associates of Kentucky [8]</t>
  </si>
  <si>
    <t xml:space="preserve">[2] Exclusive for pain management </t>
  </si>
  <si>
    <t xml:space="preserve">[3] Exempt </t>
  </si>
  <si>
    <t>[4] Exclusive for ophthalmic surgery</t>
  </si>
  <si>
    <t>Number of OR's</t>
  </si>
  <si>
    <t>Signature Healthcare of South Louisville (formerly Meadows South)</t>
  </si>
  <si>
    <t>-</t>
  </si>
  <si>
    <t>University of Louisville Hospital (d)</t>
  </si>
  <si>
    <t>Contiguous County Service Area</t>
  </si>
  <si>
    <t>Baptist Hospital East*</t>
  </si>
  <si>
    <t>Anderson</t>
  </si>
  <si>
    <t>Anderson Total</t>
  </si>
  <si>
    <t>Ballard</t>
  </si>
  <si>
    <t>Ballard Total</t>
  </si>
  <si>
    <t>Central Baptist Radiation Oncology</t>
  </si>
  <si>
    <t>Edmonson</t>
  </si>
  <si>
    <t>Edmonson Total</t>
  </si>
  <si>
    <t>KDMC Mobile Imaging Services</t>
  </si>
  <si>
    <t xml:space="preserve">Pike </t>
  </si>
  <si>
    <t>Lourdes Hospital (1)(3)</t>
  </si>
  <si>
    <t>Lake Cumberland Regional Hospital (1)(3)</t>
  </si>
  <si>
    <t>The Medical Center at Bowling Green (1)(3)</t>
  </si>
  <si>
    <t>Mercer</t>
  </si>
  <si>
    <t>Marcum &amp; Wallace Memorial Hospital **(CAH)</t>
  </si>
  <si>
    <t>Estill</t>
  </si>
  <si>
    <t>Nicholas</t>
  </si>
  <si>
    <t>St. Joseph Hospital</t>
  </si>
  <si>
    <t>Neonatal Level III</t>
  </si>
  <si>
    <t>Treyton Oaks Towers</t>
  </si>
  <si>
    <t>Wesley Manor Nursing Center</t>
  </si>
  <si>
    <t>Rose Terrace Lodge</t>
  </si>
  <si>
    <t>Mountain Manor of Paintsville</t>
  </si>
  <si>
    <t xml:space="preserve">Covington Ladies Home </t>
  </si>
  <si>
    <t xml:space="preserve">Madonna Manor </t>
  </si>
  <si>
    <t>River's Bend Retirement Community (formerly Lake Clough)</t>
  </si>
  <si>
    <t>Crestview Personal Care Home</t>
  </si>
  <si>
    <t>STATE FACILITY</t>
  </si>
  <si>
    <t>ADD 6 TOTAL</t>
  </si>
  <si>
    <t>ADD 7 TOTAL</t>
  </si>
  <si>
    <t>ADD 8 TOTAL</t>
  </si>
  <si>
    <t>ADD 9 TOTAL</t>
  </si>
  <si>
    <t>ADD 10 TOTAL</t>
  </si>
  <si>
    <t>ADD 11 TOTAL</t>
  </si>
  <si>
    <t>ADD 12 TOTAL</t>
  </si>
  <si>
    <t>ADD 13 TOTAL</t>
  </si>
  <si>
    <t>ADD  14 TOTAL</t>
  </si>
  <si>
    <t>ADD 15 TOTAL</t>
  </si>
  <si>
    <t>STATEWIDE TOTAL</t>
  </si>
  <si>
    <t>Facility</t>
  </si>
  <si>
    <t>County</t>
  </si>
  <si>
    <t>Acute</t>
  </si>
  <si>
    <t>Psychiatric</t>
  </si>
  <si>
    <t>Chemical Dependency</t>
  </si>
  <si>
    <t>Physical Rehabilitation</t>
  </si>
  <si>
    <t>Neonatal Level II</t>
  </si>
  <si>
    <t>Rehab (45 beds acute)</t>
  </si>
  <si>
    <t>Rehab (acute)</t>
  </si>
  <si>
    <t>Including 4-bed burn unit</t>
  </si>
  <si>
    <t xml:space="preserve">* </t>
  </si>
  <si>
    <t>$600,000 Exemption</t>
  </si>
  <si>
    <t>**</t>
  </si>
  <si>
    <t>[6] Exclusive for gastroenterological procedures not requiring anesthesia</t>
  </si>
  <si>
    <t>Daviess</t>
  </si>
  <si>
    <t>Hart</t>
  </si>
  <si>
    <t>Warren</t>
  </si>
  <si>
    <t>Logan</t>
  </si>
  <si>
    <t>HOSPICE OF HOPE</t>
  </si>
  <si>
    <t>ADD 1 TOTAL</t>
  </si>
  <si>
    <t>ADD 2 TOTAL</t>
  </si>
  <si>
    <t>ADD 3 TOTAL</t>
  </si>
  <si>
    <t>ADD 4 TOTAL</t>
  </si>
  <si>
    <t>ADD 5 TOTAL</t>
  </si>
  <si>
    <t>Florence</t>
  </si>
  <si>
    <t>Edgewood</t>
  </si>
  <si>
    <t>Somerset</t>
  </si>
  <si>
    <t>Lexington</t>
  </si>
  <si>
    <t>Statewide</t>
  </si>
  <si>
    <t>University of Kentucky</t>
  </si>
  <si>
    <t>Fixed-site Unit</t>
  </si>
  <si>
    <t>x</t>
  </si>
  <si>
    <t>Bone Marrow</t>
  </si>
  <si>
    <t>Heart</t>
  </si>
  <si>
    <t>The Medical Center at Bowling Green Home Care</t>
  </si>
  <si>
    <t>Letcher Manor</t>
  </si>
  <si>
    <t>Horizon  Adult Health Care Clinton</t>
  </si>
  <si>
    <t xml:space="preserve">Green </t>
  </si>
  <si>
    <t>Anderson Adult Day Health Care</t>
  </si>
  <si>
    <t>Danville-Boyle County Senior Adults</t>
  </si>
  <si>
    <t>Danville</t>
  </si>
  <si>
    <t>Logan Total</t>
  </si>
  <si>
    <t>Oakview Nursing/Rehabilitation Center</t>
  </si>
  <si>
    <t>Barbourville Nursing Home (formerly Valley Park Convalescent Center)</t>
  </si>
  <si>
    <t>Laurel Heights Home for the Elderly</t>
  </si>
  <si>
    <t>Home of the Innocents</t>
  </si>
  <si>
    <t>Kindred Hospital-Louisville (formerly Vencor Hospital-Louisville)</t>
  </si>
  <si>
    <t xml:space="preserve">Louisville Protestant Altenheim </t>
  </si>
  <si>
    <t>King's Daughter's Medical Center</t>
  </si>
  <si>
    <t>Crittenden</t>
  </si>
  <si>
    <t>Christian</t>
  </si>
  <si>
    <t>Jennie Stuart Medical Center</t>
  </si>
  <si>
    <t>Livingston Hosp &amp; Healthcare Services** (CAH)</t>
  </si>
  <si>
    <t>Livingston</t>
  </si>
  <si>
    <t>Muhlenberg</t>
  </si>
  <si>
    <t>Hopkins</t>
  </si>
  <si>
    <t>Martin County Health Care</t>
  </si>
  <si>
    <t>UK HealthCare Good Samaritan Hospital (formerly Samaritan Hospital)</t>
  </si>
  <si>
    <t>Saint Joseph Hospital London (formerly Marymount)</t>
  </si>
  <si>
    <t>University of Louisville Hospital</t>
  </si>
  <si>
    <t>King's Daughters' Medical Center*</t>
  </si>
  <si>
    <t>Clark Total</t>
  </si>
  <si>
    <t>Clay Total</t>
  </si>
  <si>
    <t>Clinton Total</t>
  </si>
  <si>
    <t>Crittenden Total</t>
  </si>
  <si>
    <t>Cumberland Total</t>
  </si>
  <si>
    <t>CHRISTIAN</t>
  </si>
  <si>
    <t>CRITTENDEN</t>
  </si>
  <si>
    <t>Spring View Hospital</t>
  </si>
  <si>
    <t>St. Elizabeth Ft. Thomas (was St. Luke Hospital East)</t>
  </si>
  <si>
    <t>Pikeville Medical Center (3)</t>
  </si>
  <si>
    <t>The Kidz Club - Erlanger</t>
  </si>
  <si>
    <t>Spectrum Care Academy of Elizabethtown I</t>
  </si>
  <si>
    <t>Access Adult Health Day Care</t>
  </si>
  <si>
    <t>Heartsong Adult Day</t>
  </si>
  <si>
    <t>Spectrum Care Academy of Elizabethtown II</t>
  </si>
  <si>
    <t>Statewide Gross Need</t>
  </si>
  <si>
    <t>Statewide Net Need</t>
  </si>
  <si>
    <t>Current Bed Inventory</t>
  </si>
  <si>
    <t>Dual Licensed beds converted to Nursing Facility Beds pursuant to KRS 216B.020(4):</t>
  </si>
  <si>
    <t>Baptist Hospital East - 23 beds 12/11/96</t>
  </si>
  <si>
    <t>Baptist Regional Medical Center - 23 beds 1/1/97</t>
  </si>
  <si>
    <t>Berea Hospital Skilled Nursing Facility - 25 beds 12/2/96</t>
  </si>
  <si>
    <t>Breckinridge Memorial Hospital Inc. - 18 beds 11/26/96</t>
  </si>
  <si>
    <t>Caritas Medical Center - 33 beds 12/3/96</t>
  </si>
  <si>
    <t>Central Baptist Hospital - 24 beds 12/17/96</t>
  </si>
  <si>
    <t>Clark Regional Medical Center - 25 beds 12/9/96</t>
  </si>
  <si>
    <t>Columbia Audubon Hospital - 48 beds 11/26/96</t>
  </si>
  <si>
    <t>Columbia Hospital Georgetown - 10 beds 11/25/96</t>
  </si>
  <si>
    <t>Columbia Hospital Lexington - 34 beds 12/17/96</t>
  </si>
  <si>
    <t>Columbia Hospital Maysville - 10 beds 12/9/96</t>
  </si>
  <si>
    <t>Columbia Logan Memorial Hospital - 8 beds 12/6/96</t>
  </si>
  <si>
    <t>Columbia Pinelake Regional Hospital 14 beds 12/11/96</t>
  </si>
  <si>
    <t>Columbia Southwest Hospital - 23 beds 11/26/96</t>
  </si>
  <si>
    <t>Columbia Spring View Hospital - 10 beds 1/1/97</t>
  </si>
  <si>
    <t>Columbia Suburban Hospital - 37 beds 12/6/96</t>
  </si>
  <si>
    <t>Community United Methodist Hospital Transitional Care - 16 beds 12/3/96</t>
  </si>
  <si>
    <t>Ephraim McDowell Regional Medical Center - 25 beds 12/10/96</t>
  </si>
  <si>
    <t>Flaget Memorial Hospital - 12 beds 11/27/96</t>
  </si>
  <si>
    <t>Franklin Simpson Memorial Hospital - 6 beds 12/6/96</t>
  </si>
  <si>
    <t>Frazier Rehab Center - 19 beds 1/1/97</t>
  </si>
  <si>
    <t>Garrard County Memorial Hospital - 12 beds 12/10/96</t>
  </si>
  <si>
    <t>Hardin Memorial Hospital - 15 beds 12/5/96</t>
  </si>
  <si>
    <t>Harlan Appalachian Regional Hospital - 25 beds 1/1/97</t>
  </si>
  <si>
    <t>Harrison Memorial Hospital - 14 beds 12/10/96</t>
  </si>
  <si>
    <t>Highlands Regional Medical Center - 18 beds 12/19/96</t>
  </si>
  <si>
    <t>Humana Hospital Lexington - 8 beds 12/16/96</t>
  </si>
  <si>
    <t>Jane Todd Crawford Memorial Hospital - 8 beds 12/9/96</t>
  </si>
  <si>
    <t>Knox County Hospital - 16 beds 11/25/96</t>
  </si>
  <si>
    <t>Lake Cumberland Regional Hospital - 12 beds 12/4/96</t>
  </si>
  <si>
    <t>Lourdes Hospital - 30 beds 12/11/96</t>
  </si>
  <si>
    <t>Marymount Hospital - 24 beds 12/3/96</t>
  </si>
  <si>
    <t>McDowell Appalachian Regional Hospital - 10 beds 1/1/97</t>
  </si>
  <si>
    <t>McLean County General Hospital - 11 beds 12/3/96</t>
  </si>
  <si>
    <t>Memorial Hospital Nursing Facility - 5 beds 1/22/96</t>
  </si>
  <si>
    <t>Morgan County ARH Nursing Facility - 10 beds 1/1/97</t>
  </si>
  <si>
    <t>Muhlenberg Community Hospital - 15 beds 12/4/96</t>
  </si>
  <si>
    <t>Murray Calloway County Hospital - 12 beds 12/12/96</t>
  </si>
  <si>
    <t>Norton Hsp/Kosair Hsp/Alliant Medical Pavilion - 17 beds 12/4/96</t>
  </si>
  <si>
    <t>Our Lady of the Way Hospital - 13 beds 12/13/96</t>
  </si>
  <si>
    <t>Owen County Memorial Hospital 20 beds 11/25/96</t>
  </si>
  <si>
    <t>Regional Medical Center of Hopkins County - 20 beds 12/4/96</t>
  </si>
  <si>
    <t>St. Elizabeth Medical Center - 10 beds 11/25/96</t>
  </si>
  <si>
    <t>St. Elizabeth Medical Center North - 23 beds 11/11/96</t>
  </si>
  <si>
    <t>St. Joseph Hospital - 22 beds 12/17/96</t>
  </si>
  <si>
    <t>St. Luke Hospital East - 26 beds 12/19/96</t>
  </si>
  <si>
    <t>St. Luke Hospital West - 24 beds 12/18/96</t>
  </si>
  <si>
    <t>T J Samson Community Hospital - 16 beds 12/6/96</t>
  </si>
  <si>
    <t>The James B. Haggin Memorial Hospital - 25 beds 12/9/96</t>
  </si>
  <si>
    <t>Tri County Community Hospital - 25 beds 11/25/96</t>
  </si>
  <si>
    <t>Union County Methodist Hospital - 16 beds 12/3/96</t>
  </si>
  <si>
    <t>Vencor Hospital - Louisville - 37 beds 12/4/96</t>
  </si>
  <si>
    <t>Western Baptist Hospital - 24 beds 12/11/96</t>
  </si>
  <si>
    <t>Williamson ARH - 10 beds 1/1/97</t>
  </si>
  <si>
    <t>Wesley Village</t>
  </si>
  <si>
    <t>T.J. Samson Ambulatory Care Center</t>
  </si>
  <si>
    <t>Lewis Total</t>
  </si>
  <si>
    <t>Christian Care Communities, Inc.</t>
  </si>
  <si>
    <t>Masonic Home Adult Day Care Center</t>
  </si>
  <si>
    <t>Rivers Edge Nursing and Rehabilitation Center (formerly Britthaven of Prospect )</t>
  </si>
  <si>
    <t xml:space="preserve">Ambulatory Surgery Center LLC </t>
  </si>
  <si>
    <t>HOSPICE OF WESTERN KENTUCKY (formerly Hospice and Palliatve Care of the Ohio Valley)</t>
  </si>
  <si>
    <t>Kindred Nursing and Rehabilitation-Bashford (formerly Bashford East Health Care Facility )</t>
  </si>
  <si>
    <t>Christian Health Center, Corbin</t>
  </si>
  <si>
    <t>Westport Place Health Campus (formerly Trilogy Healthcare East)</t>
  </si>
  <si>
    <t>Pineville Community Hospital - 25 beds 11/27/96</t>
  </si>
  <si>
    <t>Owensboro Mercy Health System Parrish Campus - 30 beds 12/2/96</t>
  </si>
  <si>
    <t>Mountain Comprehensive Care Center, Inc.</t>
  </si>
  <si>
    <t>River Valley Behavioral Health</t>
  </si>
  <si>
    <t>Brooklawn: Salem Level II PRTF</t>
  </si>
  <si>
    <t>Purchase Youth Village</t>
  </si>
  <si>
    <t>APPALACHIAN HOSPICE CARE (FORMERLY HOSPICE OF PIKE COUNTY)</t>
  </si>
  <si>
    <t>St. Elizabeth Florence (formerly St. Luke Hospital West)</t>
  </si>
  <si>
    <t>Ch</t>
  </si>
  <si>
    <t>Cardinal</t>
  </si>
  <si>
    <t>Pediatric and Adolescent Psychiatric Beds</t>
  </si>
  <si>
    <t>Morning Pointe of Lexington East</t>
  </si>
  <si>
    <t>Cal Turner Rehab and Specialty Care (formerly Cal Turner Extended Care Pavilion; formerly Allen Health Care)</t>
  </si>
  <si>
    <t>The Kidz Club - Lexington</t>
  </si>
  <si>
    <t>The Lantern at Morning Pointe Alzheimer's &amp; Memory Care Center of Excellence</t>
  </si>
  <si>
    <t>Western Kentucky Diagnostic Imaging</t>
  </si>
  <si>
    <t>HMH - North Hardin Diagnostic Center</t>
  </si>
  <si>
    <t>Bluegrass Orthopaedics Surgical Division, LLC</t>
  </si>
  <si>
    <t>Shriners Hospitals for Children Ambulatory Surgery and Outpatient Care Center</t>
  </si>
  <si>
    <t>The Marion House - Adult Day Health Care</t>
  </si>
  <si>
    <t>Dental Surgicenter of Louisville (outpatient dental services)</t>
  </si>
  <si>
    <t>St. Elizabeth Edgewood (St. Elizabeth Medical Center/South)</t>
  </si>
  <si>
    <t>Greenview Regional Hospital*</t>
  </si>
  <si>
    <t>Norton Audubon Hospital*  (formerly Humana Hospital Audubon)</t>
  </si>
  <si>
    <t>St. Joseph East * (formerly Humana Lexington)</t>
  </si>
  <si>
    <t>Flaget Memorial Hospital (Member of Saint Joseph Health System)</t>
  </si>
  <si>
    <t>Mary Breckinridge ARH Hospital** (CAH)</t>
  </si>
  <si>
    <t>Jane Todd Crawford Memorial Hospital** (CAH)</t>
  </si>
  <si>
    <t>Taylor Regional Hospital</t>
  </si>
  <si>
    <t>General Psychiatric</t>
  </si>
  <si>
    <t>Adult Psychiatric</t>
  </si>
  <si>
    <t>Geriatric Psychiatric</t>
  </si>
  <si>
    <t>Calvert City Convalescent Center</t>
  </si>
  <si>
    <t>Tri-State Regional Cancer Ctr</t>
  </si>
  <si>
    <t>Kings Daughters Medical Center (1)</t>
  </si>
  <si>
    <t>Bridgepointe of Ashgrove Woods</t>
  </si>
  <si>
    <t>The Willows at Citation</t>
  </si>
  <si>
    <t>St. Charles Care Center Inc.</t>
  </si>
  <si>
    <t>Mobile Service</t>
  </si>
  <si>
    <t>Flaget Memorial Hospital (1)(3)</t>
  </si>
  <si>
    <t>Hazard ARH Regional Medical Center (1)(3)</t>
  </si>
  <si>
    <t>Highlands Regional Medical Center (1)(3)</t>
  </si>
  <si>
    <t>University of Kentucky (3)</t>
  </si>
  <si>
    <t>Surgery on Sunday, Inc. (services performed at host location)</t>
  </si>
  <si>
    <t>Baptist Health Home Care Lexington (formerly Central Baptist Hospital Home Health Care)</t>
  </si>
  <si>
    <t>Locations served</t>
  </si>
  <si>
    <t>Medical Specialties Clinic - Grayson (formerly Grayson Family Care Center) and Medical Specialties Clinic - Olive Hill (formerly Olive Hill Family Care Center)</t>
  </si>
  <si>
    <t>Rockcastle Regional Hospital &amp; Respiratory Care Center</t>
  </si>
  <si>
    <t>License #</t>
  </si>
  <si>
    <t>NL</t>
  </si>
  <si>
    <t>University of Louisville Hospital (1)</t>
  </si>
  <si>
    <t>Neonatal Level IV</t>
  </si>
  <si>
    <t>License Number</t>
  </si>
  <si>
    <t>Boone, Campbell and Kenton</t>
  </si>
  <si>
    <t>Boyd, Carter, Elliott, Greenup and Lawrence</t>
  </si>
  <si>
    <t>Breckinridge, Hancock and Meade</t>
  </si>
  <si>
    <t>Caldwell, Lyon and Trigg</t>
  </si>
  <si>
    <t>Fayette, Franklin, Jessamine, Madison and Woodford</t>
  </si>
  <si>
    <t>Breckinridge, Bullitt, Hardin, Larue, Meade and Nelson</t>
  </si>
  <si>
    <t>Daviess, Hancock, Henderson, McLean, Ohio, Union and Webster</t>
  </si>
  <si>
    <t>Bell, Clay, Harlan, Jackson and Rockcastle</t>
  </si>
  <si>
    <t>Fayette, Harrison, Jessamine, Madison, Scott and Woodford</t>
  </si>
  <si>
    <t xml:space="preserve">Butler, Christian, Hopkins, Logan, McLean, Muhlenberg, Todd and Trigg </t>
  </si>
  <si>
    <t>Boyle, Garrard, Lincoln and Mercer</t>
  </si>
  <si>
    <t>Bracken, Fleming, Lewis, Mason and Robertson</t>
  </si>
  <si>
    <t>Breathitt, Knott and Perry</t>
  </si>
  <si>
    <t>Bourbon, Fayette, Franklin, Jessamine, Scott</t>
  </si>
  <si>
    <t>Calloway, Graves, Marshall and McCracken</t>
  </si>
  <si>
    <t>Breckinridge, Bullitt, Grayson, Hardin, Larue, Marion, Meade, Nelson and Washington</t>
  </si>
  <si>
    <t>Christian, Todd and Trigg</t>
  </si>
  <si>
    <t>Johnson and Magoffin</t>
  </si>
  <si>
    <t>Knott, Lee, Leslie, Owsley and Wolfe</t>
  </si>
  <si>
    <t>Anderson, Fayette, Jessamine and Woodford</t>
  </si>
  <si>
    <t>Butler, Logan and Todd</t>
  </si>
  <si>
    <t>Caldwell, Christian, Crittenden, Livingston, Lyon and Trigg</t>
  </si>
  <si>
    <t>Allen, Butler, Daviess, Edmonson, Hardin, Hart, Simpson and Warren</t>
  </si>
  <si>
    <t>Fulton and Hickman</t>
  </si>
  <si>
    <t>Ballard, Carlisle, Graves, Livingston, Marshall and McCracken</t>
  </si>
  <si>
    <t>Caldwell, Crittenden, Livingston and Lyon</t>
  </si>
  <si>
    <t>Clay, Leslie and Perry</t>
  </si>
  <si>
    <t>Anderson, Boyle, Casey, Garrard, Lincoln, Marion, Mercer and Washington</t>
  </si>
  <si>
    <t>Allen, Metcalfe and Monroe</t>
  </si>
  <si>
    <t>Elliott, Lawrence, Magoffin, Menifee, Morgan and Wolfe</t>
  </si>
  <si>
    <t>Anderson, Bourbon, Boyle, Clark, Estill, Fayette, Franklin, Garrard, Harrison, Jessamine, Madison, Mercer, Nicholas, Owen, Scott and Woodford</t>
  </si>
  <si>
    <t>Caldwell, Christian, Crittenden, Hopkins, Lyon, McLean, Muhlenberg, Todd, Trigg, Union and Webster</t>
  </si>
  <si>
    <t>Laurel and Pulaski</t>
  </si>
  <si>
    <t>Greenup and Lewis</t>
  </si>
  <si>
    <t>Bath, Carter, Elliott, Fleming, Lewis, Menifee, Montgomery and Rowan</t>
  </si>
  <si>
    <t>Boone, Campbell, Grant, Kenton and Pendleton</t>
  </si>
  <si>
    <t>Barren, Hart and Metcalfe</t>
  </si>
  <si>
    <t>Bourbon, Harrison, Nicholas and Scott</t>
  </si>
  <si>
    <t xml:space="preserve">Knott and Letcher </t>
  </si>
  <si>
    <t>Adair (to serve one ventilator dependent patient), Casey, Clinton, Cumberland, Green, Lincoln, McCreary, Pulaski, Russell, Taylor and Wayne</t>
  </si>
  <si>
    <t>Amedisys Home Health (Georgetown) (formerly Family Home Health Care, Inc. Georgetown)</t>
  </si>
  <si>
    <t>Amedisys Home Health Care (Middlesboro) (formerly Family Home Health Care, SE Middlesboro)</t>
  </si>
  <si>
    <t>Amedisys Home Health of Kentucky (Crestview Hills) (formerly Spectracare Home Health Agency - Cincinnati)</t>
  </si>
  <si>
    <t>Breckinridge Services (Morganfield)</t>
  </si>
  <si>
    <t>Caretenders (Lexington) (formerly Caretenders of the Bluegrass)</t>
  </si>
  <si>
    <t>Caretenders (Louisville)</t>
  </si>
  <si>
    <t>Caretenders of Northern Kentucky (Edgewood)</t>
  </si>
  <si>
    <t>Cumberland Valley District Health Department HHA (Manchester)</t>
  </si>
  <si>
    <t>Bullitt, Campbell, Carroll, Franklin, Grant, Henry, Jefferson, Kenton, Oldham, Owen, Pendleton,  Shelby and Trimble</t>
  </si>
  <si>
    <t>Bourbon, Clark, Estill, Fayette, Harrison, Jessamine, Madison, Nicholas, Powell, Scott and Woodford</t>
  </si>
  <si>
    <t>Green River District Home Health Agency (Owensboro)</t>
  </si>
  <si>
    <t>Harlan ARH HHA (Harlan)</t>
  </si>
  <si>
    <t>Hayswood Home Health Service (Maysville)</t>
  </si>
  <si>
    <t>Hazard ARH HHA (Hazard)</t>
  </si>
  <si>
    <t>Christian, Daviess, Henderson, Hopkins, Union and Webster</t>
  </si>
  <si>
    <t>Jennie Stuart Medical Center HHA (Hopkinsville)</t>
  </si>
  <si>
    <t>Johnson Magoffin Home Health Agency (Paintsville)</t>
  </si>
  <si>
    <t>Kentucky River District Health Department HHA (Hyden)</t>
  </si>
  <si>
    <t>King's Daughters Medical Center HHA (Ashland)</t>
  </si>
  <si>
    <t>Knox County Health Department HHA (Barbourville)</t>
  </si>
  <si>
    <t>Lifeline Health Care of Fayette (Lexington) (formerly Lifeline Health Care of Central KY)</t>
  </si>
  <si>
    <t xml:space="preserve">Lifeline Healthcare of Lincare (Hopkinsville) (formerly Lifeline Healthcare of KY II, Hopkinsville) </t>
  </si>
  <si>
    <t>Lifeline Health Care of Logan (Russellville) (formerly Lifeline Healthcare of KY III, Russellville)</t>
  </si>
  <si>
    <t>Lifeline Healthcare of Warren (Bowling Green) (formerly Lifeline Healthare of KY, Bowling Green)</t>
  </si>
  <si>
    <t xml:space="preserve">Lifeline Home Health Care of Fulton (Fulton) </t>
  </si>
  <si>
    <t>Lifeline Rockcastle Home Health (Mount Vernon) (formerly Rockcastle Hospital Home Health)</t>
  </si>
  <si>
    <t>Marion Home Health Agency (Marion)</t>
  </si>
  <si>
    <t>Marshall County Hospital HHA (Benton</t>
  </si>
  <si>
    <t>Mary Breckinridge HHA (Hyden)</t>
  </si>
  <si>
    <t>McDowell Home Health Agency (Danville)</t>
  </si>
  <si>
    <t>Mepco Home Health Agency (Richmond)</t>
  </si>
  <si>
    <t>Henderson, Union and Webster</t>
  </si>
  <si>
    <t>Middlesboro ARH Home Health Agency (Middlesboro)</t>
  </si>
  <si>
    <t>Morgan County ARH HHA (West Liberty)</t>
  </si>
  <si>
    <t>Boone, Bracken, Campbell, Carroll, Gallatin, Grant, Kenton, Mason, Owen, Pendleton, Robertson and Rowan</t>
  </si>
  <si>
    <t>Professional Home Health Care Agency Inc. (London)</t>
  </si>
  <si>
    <t>Fayette, Knox, Laurel and Whitley</t>
  </si>
  <si>
    <t xml:space="preserve">Bullitt, Henry, Jefferson, Oldham, Shelby, Spencer and Trimble.  McCreary (to serve a model II waiver patient) </t>
  </si>
  <si>
    <t>Anderson, Bourbon, Boyle, Clark, Estill, Fayette, Franklin, Garrard, Harrison, Jessamine, Lincoln, Madison, Mercer, Powell, Scott and Woodford.  Rowan (1 patient)</t>
  </si>
  <si>
    <t>St. Claire Medical Center Home Health (Morehead)</t>
  </si>
  <si>
    <t>Boone, Campbell, Grant, Kenton and Pendleton.  Gallatin (Alleviate emergency to serve one patient 05/09)</t>
  </si>
  <si>
    <t>Christian and Trigg</t>
  </si>
  <si>
    <t>T J Samson Community Hospital Home Care Program (Glasgow)</t>
  </si>
  <si>
    <t>Twin Lakes Home Health Agency (Leitchfield)</t>
  </si>
  <si>
    <t>Breckinridge, Bullitt, Hardin, Jefferson, Larue, Marion, Meade, Nelson, Oldham, Shelby, Spencer, Taylor and Washington</t>
  </si>
  <si>
    <t>Whitesburg ARH HHA (Whitesburg)</t>
  </si>
  <si>
    <t>Whitley County Home Health Agency (Williamsburg)</t>
  </si>
  <si>
    <t>Amedisys Home Health of Louisville (Magesterial Drive) (formerly Housecall Home Healthcare)</t>
  </si>
  <si>
    <t xml:space="preserve">Lifeline Home Healthcare of Fulton </t>
  </si>
  <si>
    <t>Personal Touch Home Care of Kentucky, Inc. (Columbia) (formerly Westlake Home Health Agency)</t>
  </si>
  <si>
    <t>SOMC Home Health Services (formerly Home Care of Southern Ohio)</t>
  </si>
  <si>
    <t>St. Claire Medical Ctr. Home Health Agency</t>
  </si>
  <si>
    <t>T J Samson Community Hospital Home Care Program</t>
  </si>
  <si>
    <t>Three Rivers District Home Health Agency</t>
  </si>
  <si>
    <t>Three Rivers Home Care (formerly Three Rivers Medical Center Home Health)</t>
  </si>
  <si>
    <t xml:space="preserve"> </t>
  </si>
  <si>
    <t>Twin Lakes Home Health Agency</t>
  </si>
  <si>
    <t>Whitesburg ARH Home Health Agency</t>
  </si>
  <si>
    <t>Whitley County Home Health Agency</t>
  </si>
  <si>
    <t>Amedisys Home Health (Columbia) (formerly Family Home Health Care, Inc. Columbia)</t>
  </si>
  <si>
    <t>Amedisys Home Health Care Services (Wessex Place) (formerly Amedisys Home Health of Louisville East; formerly Spectracare Home Health)</t>
  </si>
  <si>
    <t>Amedisys Home Health (Ashland)  (formerly Family Home Health Care, Inc. Ashland)</t>
  </si>
  <si>
    <t>License</t>
  </si>
  <si>
    <t>Amedisys Home Health Care Services (Mount Sterling)  (formerly Gateway Home Health, an Amedisys Company; formerly Spectra Care Home Health Gateway)</t>
  </si>
  <si>
    <t>Caretenders (Owenbsoro)</t>
  </si>
  <si>
    <t>Caretenders (Elizabethtown)  (formerly Home Care Services of Hardin Memorial Hospital )</t>
  </si>
  <si>
    <t>Caretenders of Northern Ky (Edgewood)</t>
  </si>
  <si>
    <t>Home Care Health Services, Inc. (Pikeville)</t>
  </si>
  <si>
    <t>Interim Healthcare of Northern Kentucky (Edgewood)</t>
  </si>
  <si>
    <t>Kentucky River District Health Department HHA ( Hyden)</t>
  </si>
  <si>
    <t>Kings Daughters Medical Center HHA (Ashland)</t>
  </si>
  <si>
    <t>Lifeline Health Care of Pulaski (Somerset) (formerly Lifeline Home Healthcare Somerset)</t>
  </si>
  <si>
    <t>ADAIR (to serve one ventilator dependent patient)</t>
  </si>
  <si>
    <t>Marshall County Hospital Home Health (Benton)</t>
  </si>
  <si>
    <t>Morgan County ARH Home Health (West Liberty)</t>
  </si>
  <si>
    <t>Personal Touch Home Care of Ky, Inc. (Ft. Thomas) (formerly Rural Home Health Services, Nurses Calling and Mary Jane Nursing Registry - combined)</t>
  </si>
  <si>
    <t>Saint Joseph Jessamine RJ Corman Ambulatory Care Clinic</t>
  </si>
  <si>
    <t>Livingston Hospital and Healthcare Services, Inc.</t>
  </si>
  <si>
    <t>Allen, Butler, Edmonson, Monroe, Simpson and Warren</t>
  </si>
  <si>
    <t>TJ SAMSON COMMUNITY HOSPITAL HOME CARE PROGRAM HOSPICE (formerly TJ Samson Community Hospital Hospice)</t>
  </si>
  <si>
    <t>APPALACHIAN HOSPICE CARE (formerly Hospice of Big Sandy)</t>
  </si>
  <si>
    <t>HOSPICE SERVICE</t>
  </si>
  <si>
    <t>LICENSE NUMBER</t>
  </si>
  <si>
    <t>Service Area</t>
  </si>
  <si>
    <t>Appalachian Hospice Care</t>
  </si>
  <si>
    <t>Community Hospice</t>
  </si>
  <si>
    <t>Boyd, Carter, Elliott, Greenup, Lawrence, Johnson, Martin</t>
  </si>
  <si>
    <t># of Beds</t>
  </si>
  <si>
    <t>Facility Name</t>
  </si>
  <si>
    <t>Community Hospice Care Center</t>
  </si>
  <si>
    <t>Compassionate Care Center</t>
  </si>
  <si>
    <t>Heritage Hospice, Inc.</t>
  </si>
  <si>
    <t>Boyle, Garrard, Lincoln, Mercer</t>
  </si>
  <si>
    <t>Floyd, Johnson, Magoffin, Martin, Pike</t>
  </si>
  <si>
    <t>Hosparus Inc.</t>
  </si>
  <si>
    <t>Allen, Barren, Butler, Edmonson, Hart, Logan, Metcalfe, Monroe, Simpson, Warren</t>
  </si>
  <si>
    <t>Adair, Allen, Barren, Breckinridge, Bullitt, Butler, Edmonson, Grayson, Green, Hardin, Hart, Henry, Jefferson, Larue, Logan, Marion, Meade, Metcalfe, Monroe, Oldham, Shelby, Simpson, Spencer, Taylor, Trimble, Warren, Washington</t>
  </si>
  <si>
    <t>Hospice Care Plus, Inc.</t>
  </si>
  <si>
    <t xml:space="preserve">Estill, Lee, Jackson, Madison, Owsley, Rockcastle, </t>
  </si>
  <si>
    <t>Hospice East</t>
  </si>
  <si>
    <t>Clark, Powell</t>
  </si>
  <si>
    <t>Hospice of Hope, Inc.</t>
  </si>
  <si>
    <t>Bracken, Fleming, Lewis, Mason, Pendleton, Robertson</t>
  </si>
  <si>
    <t>Hospice of Lake Cumberland</t>
  </si>
  <si>
    <t>Casey, Clinton, Cumberland, McCreary, Pulaski, Russell, Wayne</t>
  </si>
  <si>
    <t>Hospice of Ohio County</t>
  </si>
  <si>
    <t>Hospice of Southern Kentucky, Inc.</t>
  </si>
  <si>
    <t>Allen, Barren, Butler, Edmonson, Hart, Logan, Metcalfe, Simpson, Warren</t>
  </si>
  <si>
    <t>Hospice of Western Kentucky</t>
  </si>
  <si>
    <t>Bell, Breathitt, Clay, Floyd, Harlan, Knott, Knox, Laurel, Leslie, Letcher, Magoffin, Morgan, Perry, Pike, Whitley, Wolfe</t>
  </si>
  <si>
    <t>Mountain Community Hospice Care Center</t>
  </si>
  <si>
    <t>Murray Calloway County Hospital Hospice</t>
  </si>
  <si>
    <t>Pennyroyal Hospice</t>
  </si>
  <si>
    <t>Caldwell, Christian, Lyon, Todd, Trigg</t>
  </si>
  <si>
    <t>St. Anthony's Hospice</t>
  </si>
  <si>
    <t>Henderson, Union, Webster</t>
  </si>
  <si>
    <t>St. Anthony's Hospice - Lucy Smith King Care Center</t>
  </si>
  <si>
    <t>St. Claire Hospice/Palliative Care</t>
  </si>
  <si>
    <t>ST CLAIRE HOSPICE/PALLIATIVE CARE (formerly St. Claire Medical Center Hospice)</t>
  </si>
  <si>
    <t>St. Elizabeth Medical Center-Carol Ann and Ralph V. Haile, Jr./US Bank Foundation Hospice Center</t>
  </si>
  <si>
    <t>Boone, Campbell, Carroll, Gallatin, Grant, Kenton, Owen</t>
  </si>
  <si>
    <t>The Care Center at Kenton Pointe</t>
  </si>
  <si>
    <t>Marshall County Hospital</t>
  </si>
  <si>
    <t>not licensed</t>
  </si>
  <si>
    <t>State Operated Facilities</t>
  </si>
  <si>
    <t>St. Elizabeth Imaging Center - Union</t>
  </si>
  <si>
    <t xml:space="preserve">The Christ Hospital Imaging Center Northern Kentucky </t>
  </si>
  <si>
    <t>DIAGNOSTIC ONLY</t>
  </si>
  <si>
    <t>Jackson Purchase Medical Center (approved 8/02, previously served by Mobile Cardiac Diagnostics)</t>
  </si>
  <si>
    <t xml:space="preserve">Baptist Health Paducah (formerly Western Baptist Hospital) </t>
  </si>
  <si>
    <t>Baptist Health Madisonville  (formerly Regional Medical Center of Hopkins County)</t>
  </si>
  <si>
    <t>The Medical Center at Bowling Green *</t>
  </si>
  <si>
    <t xml:space="preserve">Baptist Health Louisville (Baptist Hospital East) *  </t>
  </si>
  <si>
    <t xml:space="preserve">Jewish Hospital* </t>
  </si>
  <si>
    <t>Norton Audubon Hospital * (formerly Humana Hospital Audubon)</t>
  </si>
  <si>
    <t xml:space="preserve">St. Elizabeth Florence (formerly St. Luke Hospital-West) * </t>
  </si>
  <si>
    <t>St. Elizabeth Edgewood (formerly St. Elizabeth Medical Center/South)</t>
  </si>
  <si>
    <t xml:space="preserve">Meadowview Regional Medical Center* </t>
  </si>
  <si>
    <t xml:space="preserve">Pikeville Medical Center (formerly Pikeville Methodist Hospital)* </t>
  </si>
  <si>
    <t>ARH Regional Medical Center</t>
  </si>
  <si>
    <t xml:space="preserve">Lake Cumberland Regional Hospital* </t>
  </si>
  <si>
    <t xml:space="preserve">Baptist Health Lexington (formerly Central Baptist Hospital) * </t>
  </si>
  <si>
    <t>Ephraim McDowell Regional Medical Center</t>
  </si>
  <si>
    <t xml:space="preserve">St. Joseph Hospital* </t>
  </si>
  <si>
    <t>St. Joseph East</t>
  </si>
  <si>
    <t xml:space="preserve">UK HealthCare (formerly University of Kentucky Hospital) </t>
  </si>
  <si>
    <t>Sts. Mary &amp; Elizabeth Hospital (formerly Caritas Medical Center )</t>
  </si>
  <si>
    <t>Norton Brownsboro (transferred from Norton Southwest)</t>
  </si>
  <si>
    <t>Morning Pointe of Louisville</t>
  </si>
  <si>
    <t>COMPREHENSIVE (BOTH DIAGNOSTIC AND THERAPEUTIC)</t>
  </si>
  <si>
    <t>COUNTY</t>
  </si>
  <si>
    <t>LICENSE</t>
  </si>
  <si>
    <t>Paul E. Patton Eastern Kentucky Veterans Center</t>
  </si>
  <si>
    <t>Signature Healthcare of Elizabethtown (formerly Kindred Nursing and Rehabilitation - Woodland; formerly Woodland Terrace Health Care Facility)</t>
  </si>
  <si>
    <t>Marshall County MRI, LLC</t>
  </si>
  <si>
    <t>T. J. Samson Hospital *</t>
  </si>
  <si>
    <t>Outwood ICF-IID</t>
  </si>
  <si>
    <t>Windsong ICF-IID</t>
  </si>
  <si>
    <t>Del Maria ICF-IID</t>
  </si>
  <si>
    <t>Meadows ICF-IID</t>
  </si>
  <si>
    <t>Oakwood ICF-IID Unit I</t>
  </si>
  <si>
    <t>Oakwood ICF-IID Unit II</t>
  </si>
  <si>
    <t>Oakwood ICF-IID Unit III</t>
  </si>
  <si>
    <t>Oakwood ICF-IID Unit IV</t>
  </si>
  <si>
    <t>Glasgow State Nursing Facility</t>
  </si>
  <si>
    <t>Baptist Health Home Care Louisville (formerly Baptist Hospital East Home Health Agency (Louisville)</t>
  </si>
  <si>
    <t xml:space="preserve">Regis Woods (formerly Regis Woods Care and Rehabilitation Center; formerly Harborside Healthcare-Louisville Rehab and Nrsg Ctr; formerly Pine Tree Villa, Inc.) </t>
  </si>
  <si>
    <t>The Village of Lebanon II (formerly Spring View Hospital Nursing Home)</t>
  </si>
  <si>
    <t>Rainbow, LLC</t>
  </si>
  <si>
    <t>Tech Medical, Inc.</t>
  </si>
  <si>
    <t xml:space="preserve">Greenup </t>
  </si>
  <si>
    <t>ARH Mobile MRI Service</t>
  </si>
  <si>
    <t>Heart/Lung</t>
  </si>
  <si>
    <t>University of Louisville (14 years old and above)</t>
  </si>
  <si>
    <t>Bluegrass Way</t>
  </si>
  <si>
    <t>Forest Hills Commons</t>
  </si>
  <si>
    <t>Morning Pointe of Danville</t>
  </si>
  <si>
    <t xml:space="preserve">Adair, Casey, Metcalfe and Russell and supply only (incontinent supplies) to Green, Taylor, Bath, Menifee, Montgomery, McCreary, Todd, Wayne, Clinton, Monroe, Nelson and Cumberland counties </t>
  </si>
  <si>
    <r>
      <t xml:space="preserve">Personal Touch Home Care of Kentucky, Inc. (Columbia) (formerly Westlake Home Health Agency) </t>
    </r>
    <r>
      <rPr>
        <b/>
        <sz val="10"/>
        <color indexed="8"/>
        <rFont val="Arial"/>
        <family val="2"/>
      </rPr>
      <t>incontinent supplies only</t>
    </r>
  </si>
  <si>
    <t>Samuel B. Todd Center CSU</t>
  </si>
  <si>
    <t>David J. Block Center CSU</t>
  </si>
  <si>
    <t>Residential Crisis Stabilization Units</t>
  </si>
  <si>
    <t>Spectrum Care Academy</t>
  </si>
  <si>
    <t>Loyal Service Agency, Inc.</t>
  </si>
  <si>
    <t>Tri-County Community Action Agency, Inc.</t>
  </si>
  <si>
    <t>Solus Diagnostic Imaging</t>
  </si>
  <si>
    <t>New Lexington Clinic, PSC</t>
  </si>
  <si>
    <t>Sugar Camp House</t>
  </si>
  <si>
    <t>HMH Imaging, LLC</t>
  </si>
  <si>
    <t>Baptist Health Home Care Murray Calloway (formerly Murray Calloway County Hospital Home Care)</t>
  </si>
  <si>
    <t>Dominion Senior Living of Richmond</t>
  </si>
  <si>
    <t>Owensboro Health Muhlenberg Community Hospital Home Health (formerly Muhlenberg Community Hospital HHA (Greenville)</t>
  </si>
  <si>
    <t xml:space="preserve">Bingham Gardens </t>
  </si>
  <si>
    <t>Lifeline Home Health (formerly Monroe County Medical Center HHA)  (Tompkinsville)</t>
  </si>
  <si>
    <t>Taylor Regional Radiation Oncology, PLLC</t>
  </si>
  <si>
    <t xml:space="preserve">Saint Joseph Hospital London (formerly Marymount Hospital additional labs added 2001 and 2008) </t>
  </si>
  <si>
    <t>Signature Healthcare at Rockford Rehab &amp; Wellness Center (formerly Rockford Manor)</t>
  </si>
  <si>
    <t>Signature Healthcare at Jefferson Manor Rehab &amp; Wellness Center (formerly Jefferson Manor Health &amp; Rehabilitation Center; formerly Jefferson Manor)</t>
  </si>
  <si>
    <t>Signature Healthcare at Jefferson Place Rehab &amp; Wellness Center (formerly Jefferson Place Health &amp; Rehabilitation Center; formerly Jefferson Place)</t>
  </si>
  <si>
    <t>Dominion Senior Living of Frankfort</t>
  </si>
  <si>
    <t xml:space="preserve">Daviess, Hancock, Henderson, McLean, Ohio, Union, Webster, Breckinridge, Grayson, Hardin, Larue, Marion, Meade and Washington </t>
  </si>
  <si>
    <t>Commonwealth Home Health (formerly Nurses Registry and Home Health Corporation (Lexington)</t>
  </si>
  <si>
    <t>Murray-Calloway County Hospital*</t>
  </si>
  <si>
    <t>Eye Surgery Center of Elizabethtown [4]</t>
  </si>
  <si>
    <t>Warren, Allen, Edmonson, Logan and Simpson</t>
  </si>
  <si>
    <t>Baptist Health Home Care Breckinridge (formerly Breckinridge Memorial Hospital Home Health Agency (Hardinsburg)</t>
  </si>
  <si>
    <t xml:space="preserve">Carroll County Memorial Hospital </t>
  </si>
  <si>
    <t>Mary Breckinridge ARH Hospital</t>
  </si>
  <si>
    <t>Ephraim McDowell Regional Medical Center*</t>
  </si>
  <si>
    <t xml:space="preserve">Alliance Healthcare Services, Inc. </t>
  </si>
  <si>
    <t>SMT Mobile VII Corporation</t>
  </si>
  <si>
    <t>Kentucky River Regional Medical Center</t>
  </si>
  <si>
    <t>Bullitt, Hardin, Henry, Jefferson, Oldham, Shelby, Spencer, Trimble, Carroll and Owen counties</t>
  </si>
  <si>
    <t xml:space="preserve">Dunbar Intergenerational Center Adult Day Health Services </t>
  </si>
  <si>
    <t>The Lantern at Morning Pointe Alzheimer's &amp; Memory Care Center</t>
  </si>
  <si>
    <t>Anderson, Bell, Boone, Bourbon, Breathitt, Campbell, Carroll, Clay, Fayette, Franklin, Gallatin, Grant, Harlan, Harrison, Jessamine, Kenton, Knott, Leslie, Letcher, Magoffin, Morgan, Nicholas, Owen, Perry, Scott, Wolfe and Woodford counties.  Bath, Boyd, Boyle, Carter, Clark, Elliott, Floyd, Johnson, Knox, Laurel (pediatric patients only), Lawrence, Lee, Madison, Martin, Mason, Menifee, Mercer, Montgomery, Owsley, Powell, Rowan and Whitley (pediatric patients only) counties.</t>
  </si>
  <si>
    <t>Breckinridge Place</t>
  </si>
  <si>
    <t>Adult Day of the Bluegrass</t>
  </si>
  <si>
    <t>Symphony at Valley Farms</t>
  </si>
  <si>
    <t>Baptist Health Corbin</t>
  </si>
  <si>
    <t>Cumberland Valley ARH Cancer Center</t>
  </si>
  <si>
    <t>Legacy Reserve at Fritz Farm</t>
  </si>
  <si>
    <t>300134A</t>
  </si>
  <si>
    <t>300052A</t>
  </si>
  <si>
    <t>License No.</t>
  </si>
  <si>
    <t>hospital</t>
  </si>
  <si>
    <t>300184A</t>
  </si>
  <si>
    <t>Caldwell, Christian, Crittenden, Hopkins, Muhlenberg, McLean</t>
  </si>
  <si>
    <t>Norton Hospital/Norton Children's Hospital/Norton Healthcare Pavilion (formerly Norton-Hospital/Kosair-Children's Hospital/ Alliant Medical Pavilion)</t>
  </si>
  <si>
    <t>Norton Hospital/Norton Children's Hospital/Norton Healthcare Pavilion (formerly Norton-Hosp/Kosair-Children's Hosp/ Alliant Medical Pavilion)</t>
  </si>
  <si>
    <t>Norton Women's and Children's Hospital (formerly Norton Suburban Medical Center*; formerly Humana Hospital Suburban)</t>
  </si>
  <si>
    <t>Anderson, Bourbon, Boyle, Clark, Fayette, Franklin, Garrard, Harrison, Jessamine, Madison, Mercer, Powell, Scott and Woodford</t>
  </si>
  <si>
    <t>300051A</t>
  </si>
  <si>
    <t>Eyecare Network, LTD [4]</t>
  </si>
  <si>
    <t xml:space="preserve">Cedar Lake Lodge - Sycamore Run I </t>
  </si>
  <si>
    <t xml:space="preserve">Cedar Lake Lodge - Sycamore Run II </t>
  </si>
  <si>
    <t>LICENSE NO.</t>
  </si>
  <si>
    <t>Nurses Registry, Inc., Lexington, Fayette County</t>
  </si>
  <si>
    <t>Maxim Healthcare Services, Inc. Evansville, Indiana</t>
  </si>
  <si>
    <t>Daisy Hill Senior Living</t>
  </si>
  <si>
    <t>Amedisys Home Health</t>
  </si>
  <si>
    <t xml:space="preserve">Bullitt, Calloway, Graves, Henry, Hickman, Jefferson, McCracken, Oldham, Shelby, Spencer, Trigg, Trimble, </t>
  </si>
  <si>
    <t>Barbourville ARH Hospital</t>
  </si>
  <si>
    <t>The Medical Center Home Care Program (formerly The Medical Center at Bowling Green Home Care)</t>
  </si>
  <si>
    <t>Kentuckiana Pain Specialists PSC [2]</t>
  </si>
  <si>
    <t>Anderson, Boone, Bourbon, Campbell, Carroll, Fayette, Franklin, Gallatin, Grant, Harrison, Jessamine, Kenton, Nicholas, Owen, Scott, Woodford</t>
  </si>
  <si>
    <t>Dominion Senior Living of Florence</t>
  </si>
  <si>
    <t>Mountain Community Hospice dba Bluegrass Care Navigators dba Bluegrass Hospice Care</t>
  </si>
  <si>
    <t>HOSPICE OF THE BLUEGRASS dba Bluegrass Care Navigators dba Bluegrass Hospice Care</t>
  </si>
  <si>
    <t xml:space="preserve">MOUNTAIN COMMUNITY HOSPICE dba Bluegrass Care Navigators dbs Bluegrass Hospice Care </t>
  </si>
  <si>
    <t>Bluegrass Extra Care (formerly Extra Care Private Duty Nursing Agency, Lexington, Fayette County)</t>
  </si>
  <si>
    <t>Anderson, Bourbon, Boyle, Clark, Fayette, Franklin, Garrard, Harrison, Jessamine, Lee, Madison, Mercer, Montgomery, Powell, Scott and Woodford</t>
  </si>
  <si>
    <t>CARETENDERS (Lexington)</t>
  </si>
  <si>
    <t>Expressly limited to patients entitled to health benefits under the Energy Employees Occupational Illness Compensation Act and the Radiation Exposure Compensation Act in McCracken County</t>
  </si>
  <si>
    <t>Freedom Day Health Care Center, LLC</t>
  </si>
  <si>
    <t>Kindred at Home (formerly Gentiva Health Services (Hopkinsville) formerly Olsten Health Services)</t>
  </si>
  <si>
    <t>Kindred at Home (formerly Gentiva Health Services (Fort Mitchell); formerly Olsten Health Services)</t>
  </si>
  <si>
    <t>Home Health</t>
  </si>
  <si>
    <t>Home Health by COUNTY</t>
  </si>
  <si>
    <t>Hospice</t>
  </si>
  <si>
    <t>Hospice by COUNTY</t>
  </si>
  <si>
    <t>Hospitals</t>
  </si>
  <si>
    <t>Open Heart Surgery</t>
  </si>
  <si>
    <t>Adult Day Health Care Program</t>
  </si>
  <si>
    <t>Cardiac Catheterization</t>
  </si>
  <si>
    <t>Option Care (Milford, Ohio) (formerly Walgreens Infusion Services; formerly Medshares Home Health of Northern Kentucky)</t>
  </si>
  <si>
    <t>MB Investors, LLC d/b/a Caterra Health Systems</t>
  </si>
  <si>
    <t>The Haven at Massey Springs</t>
  </si>
  <si>
    <t xml:space="preserve">Daviess </t>
  </si>
  <si>
    <t>Amedisys Home Health Care Services (Valley College Drive) (formerly Amedisys Home Health of Louisville East; formerly Spectracare Home Health)</t>
  </si>
  <si>
    <t>Kindred at Home (formerly Gentiva Health Services (Danville) (formerly Olsten Health Services)</t>
  </si>
  <si>
    <t>Kindred at Home (formerly Gentiva Health Services (Fort Mitchell) (formerly Olsten Health Services)</t>
  </si>
  <si>
    <t>Kindred at Home (formerly Gentiva Health Services (Lexington) (formerly Olsten Health Services)</t>
  </si>
  <si>
    <t>Lifeline Home Healthcare of Fulton</t>
  </si>
  <si>
    <t>Freedom Adult Day Healthcare (initially Freedom Senior Share - Adult Day Health)</t>
  </si>
  <si>
    <t xml:space="preserve">Bell, Clay, Jackson and Leslie </t>
  </si>
  <si>
    <t>Norton Diagnostic Center - Brownsboro</t>
  </si>
  <si>
    <t>Orchid House (Treatment of children 18 months to ten years with behavior/emotional challenges, sensory processing disorders, and/or Autism Spectrum Disorders with overlapping medical conditions)</t>
  </si>
  <si>
    <t>Maxim Healthcare Services, Inc. South Charleston, West Virginia</t>
  </si>
  <si>
    <t>Lawrence County, Kentucky</t>
  </si>
  <si>
    <t>Maxim Healthcare Services, Inc.  Abingdon, Virginia</t>
  </si>
  <si>
    <t>100003</t>
  </si>
  <si>
    <t>100006</t>
  </si>
  <si>
    <t>100431</t>
  </si>
  <si>
    <t>100011</t>
  </si>
  <si>
    <t>100509</t>
  </si>
  <si>
    <t>100014</t>
  </si>
  <si>
    <t>100012</t>
  </si>
  <si>
    <t>100015</t>
  </si>
  <si>
    <t>100761</t>
  </si>
  <si>
    <t>100627</t>
  </si>
  <si>
    <t>100496</t>
  </si>
  <si>
    <t>100639</t>
  </si>
  <si>
    <t>100725</t>
  </si>
  <si>
    <t>100022</t>
  </si>
  <si>
    <t>100547</t>
  </si>
  <si>
    <t>100689</t>
  </si>
  <si>
    <t>100031</t>
  </si>
  <si>
    <t>100029</t>
  </si>
  <si>
    <t>100665</t>
  </si>
  <si>
    <t>100037</t>
  </si>
  <si>
    <t>100036</t>
  </si>
  <si>
    <t>100039</t>
  </si>
  <si>
    <t>100040</t>
  </si>
  <si>
    <t>100738</t>
  </si>
  <si>
    <t>100041</t>
  </si>
  <si>
    <t>100045</t>
  </si>
  <si>
    <t>100049</t>
  </si>
  <si>
    <t>100756</t>
  </si>
  <si>
    <t>100056</t>
  </si>
  <si>
    <t>101099</t>
  </si>
  <si>
    <t>100664</t>
  </si>
  <si>
    <t>100759</t>
  </si>
  <si>
    <t>100663</t>
  </si>
  <si>
    <t>100494</t>
  </si>
  <si>
    <t>100571</t>
  </si>
  <si>
    <t>100685</t>
  </si>
  <si>
    <t>100070</t>
  </si>
  <si>
    <t>100486</t>
  </si>
  <si>
    <t>100069</t>
  </si>
  <si>
    <t>100067</t>
  </si>
  <si>
    <t>100074</t>
  </si>
  <si>
    <t>100502</t>
  </si>
  <si>
    <t>100555</t>
  </si>
  <si>
    <t>100471</t>
  </si>
  <si>
    <t>100082</t>
  </si>
  <si>
    <t>100086</t>
  </si>
  <si>
    <t>100093</t>
  </si>
  <si>
    <t>100090</t>
  </si>
  <si>
    <t>100735</t>
  </si>
  <si>
    <t>100094</t>
  </si>
  <si>
    <t>100648</t>
  </si>
  <si>
    <t>100680</t>
  </si>
  <si>
    <t xml:space="preserve">100690
</t>
  </si>
  <si>
    <t>100437</t>
  </si>
  <si>
    <t>100461</t>
  </si>
  <si>
    <t>101154</t>
  </si>
  <si>
    <t xml:space="preserve">Cardinal Hill Skilled Rehabilitation Unit </t>
  </si>
  <si>
    <t>100572</t>
  </si>
  <si>
    <t>100527</t>
  </si>
  <si>
    <t>100492</t>
  </si>
  <si>
    <t>100111</t>
  </si>
  <si>
    <t>100110</t>
  </si>
  <si>
    <t>100108</t>
  </si>
  <si>
    <t>100544</t>
  </si>
  <si>
    <t>100630</t>
  </si>
  <si>
    <t>101215</t>
  </si>
  <si>
    <t>101136</t>
  </si>
  <si>
    <t>100484</t>
  </si>
  <si>
    <t>100726</t>
  </si>
  <si>
    <t>100126</t>
  </si>
  <si>
    <t>100504</t>
  </si>
  <si>
    <t>100542</t>
  </si>
  <si>
    <t>100132</t>
  </si>
  <si>
    <t>100632</t>
  </si>
  <si>
    <t>100719</t>
  </si>
  <si>
    <t>100594</t>
  </si>
  <si>
    <t>100144</t>
  </si>
  <si>
    <t>100472</t>
  </si>
  <si>
    <t>100150</t>
  </si>
  <si>
    <t>100149</t>
  </si>
  <si>
    <t>100152</t>
  </si>
  <si>
    <t>100727</t>
  </si>
  <si>
    <t>100156</t>
  </si>
  <si>
    <t>100449</t>
  </si>
  <si>
    <t>100679</t>
  </si>
  <si>
    <t>100161</t>
  </si>
  <si>
    <t>100576</t>
  </si>
  <si>
    <t>100158</t>
  </si>
  <si>
    <t>100570</t>
  </si>
  <si>
    <t>100162</t>
  </si>
  <si>
    <t>100750</t>
  </si>
  <si>
    <t>100510</t>
  </si>
  <si>
    <t>100767</t>
  </si>
  <si>
    <t>100751</t>
  </si>
  <si>
    <t>100166</t>
  </si>
  <si>
    <t>100522</t>
  </si>
  <si>
    <t>100175</t>
  </si>
  <si>
    <t>100423</t>
  </si>
  <si>
    <t>100435</t>
  </si>
  <si>
    <t>100181</t>
  </si>
  <si>
    <t>100180</t>
  </si>
  <si>
    <t>100728</t>
  </si>
  <si>
    <t>100183</t>
  </si>
  <si>
    <t>100188</t>
  </si>
  <si>
    <t>100189</t>
  </si>
  <si>
    <t>100185</t>
  </si>
  <si>
    <t>100436</t>
  </si>
  <si>
    <t>100602</t>
  </si>
  <si>
    <t>100197</t>
  </si>
  <si>
    <t>100536</t>
  </si>
  <si>
    <t>100200</t>
  </si>
  <si>
    <t>100256</t>
  </si>
  <si>
    <t>100205</t>
  </si>
  <si>
    <t>100203</t>
  </si>
  <si>
    <t>100518</t>
  </si>
  <si>
    <t>100196</t>
  </si>
  <si>
    <t>100208</t>
  </si>
  <si>
    <t>100729</t>
  </si>
  <si>
    <t>100212</t>
  </si>
  <si>
    <t>100253</t>
  </si>
  <si>
    <t>101144</t>
  </si>
  <si>
    <t>100192</t>
  </si>
  <si>
    <t>100493</t>
  </si>
  <si>
    <t>100765</t>
  </si>
  <si>
    <t>100232</t>
  </si>
  <si>
    <t>100424</t>
  </si>
  <si>
    <t>100225</t>
  </si>
  <si>
    <t>100226</t>
  </si>
  <si>
    <t>101018</t>
  </si>
  <si>
    <t>100757</t>
  </si>
  <si>
    <t>100201</t>
  </si>
  <si>
    <t>100559</t>
  </si>
  <si>
    <t>100503</t>
  </si>
  <si>
    <t>100430</t>
  </si>
  <si>
    <t>100453</t>
  </si>
  <si>
    <t>100221</t>
  </si>
  <si>
    <t>100428</t>
  </si>
  <si>
    <t>100533</t>
  </si>
  <si>
    <t>100644</t>
  </si>
  <si>
    <t>100452</t>
  </si>
  <si>
    <t>101233</t>
  </si>
  <si>
    <t>100513</t>
  </si>
  <si>
    <t>100517</t>
  </si>
  <si>
    <t>100551</t>
  </si>
  <si>
    <t>100222</t>
  </si>
  <si>
    <t>100548</t>
  </si>
  <si>
    <t>100230</t>
  </si>
  <si>
    <t>100242</t>
  </si>
  <si>
    <t>100442</t>
  </si>
  <si>
    <t>100688</t>
  </si>
  <si>
    <t>100268</t>
  </si>
  <si>
    <t>100269</t>
  </si>
  <si>
    <t>100925</t>
  </si>
  <si>
    <t>100429</t>
  </si>
  <si>
    <t>100905</t>
  </si>
  <si>
    <t>100495</t>
  </si>
  <si>
    <t>100275</t>
  </si>
  <si>
    <t>100540</t>
  </si>
  <si>
    <t>100277</t>
  </si>
  <si>
    <t>100280</t>
  </si>
  <si>
    <t>100438</t>
  </si>
  <si>
    <t>100284</t>
  </si>
  <si>
    <t>100624</t>
  </si>
  <si>
    <t>100604</t>
  </si>
  <si>
    <t>100511</t>
  </si>
  <si>
    <t>100290</t>
  </si>
  <si>
    <t>100294</t>
  </si>
  <si>
    <t>100295</t>
  </si>
  <si>
    <t>100299</t>
  </si>
  <si>
    <t>100300</t>
  </si>
  <si>
    <t>100686</t>
  </si>
  <si>
    <t>100319</t>
  </si>
  <si>
    <t>100321</t>
  </si>
  <si>
    <t>100454</t>
  </si>
  <si>
    <t>100737</t>
  </si>
  <si>
    <t>100519</t>
  </si>
  <si>
    <t>100646</t>
  </si>
  <si>
    <t>100326</t>
  </si>
  <si>
    <t>100329</t>
  </si>
  <si>
    <t>100514</t>
  </si>
  <si>
    <t>100330</t>
  </si>
  <si>
    <t>100661</t>
  </si>
  <si>
    <t>100333</t>
  </si>
  <si>
    <t>100766</t>
  </si>
  <si>
    <t>100309</t>
  </si>
  <si>
    <t>100306</t>
  </si>
  <si>
    <t>100310</t>
  </si>
  <si>
    <t>100635</t>
  </si>
  <si>
    <t>100317</t>
  </si>
  <si>
    <t>100334</t>
  </si>
  <si>
    <t>100700</t>
  </si>
  <si>
    <t>100457</t>
  </si>
  <si>
    <t>100762</t>
  </si>
  <si>
    <t>100470</t>
  </si>
  <si>
    <t>100468</t>
  </si>
  <si>
    <t>100340</t>
  </si>
  <si>
    <t>100342</t>
  </si>
  <si>
    <t>100343</t>
  </si>
  <si>
    <t>100734</t>
  </si>
  <si>
    <t>100347</t>
  </si>
  <si>
    <t>100747</t>
  </si>
  <si>
    <t>100489</t>
  </si>
  <si>
    <t>100349</t>
  </si>
  <si>
    <t>100353</t>
  </si>
  <si>
    <t>100351</t>
  </si>
  <si>
    <t>100354</t>
  </si>
  <si>
    <t>100818</t>
  </si>
  <si>
    <t>100508</t>
  </si>
  <si>
    <t>100526</t>
  </si>
  <si>
    <t>100362</t>
  </si>
  <si>
    <t>100462</t>
  </si>
  <si>
    <t>100516</t>
  </si>
  <si>
    <t>100521</t>
  </si>
  <si>
    <t>100599</t>
  </si>
  <si>
    <t>100367</t>
  </si>
  <si>
    <t>100714</t>
  </si>
  <si>
    <t>100445</t>
  </si>
  <si>
    <t>100373</t>
  </si>
  <si>
    <t>100708</t>
  </si>
  <si>
    <t>Lake Cumberland Regional Hospital SCU</t>
  </si>
  <si>
    <t>100524</t>
  </si>
  <si>
    <t>100499</t>
  </si>
  <si>
    <t>100656</t>
  </si>
  <si>
    <t>100374</t>
  </si>
  <si>
    <t>100375</t>
  </si>
  <si>
    <t>100376</t>
  </si>
  <si>
    <t>100704</t>
  </si>
  <si>
    <t>100466</t>
  </si>
  <si>
    <t>100480</t>
  </si>
  <si>
    <t>100381</t>
  </si>
  <si>
    <t>100383</t>
  </si>
  <si>
    <t>100386</t>
  </si>
  <si>
    <t>100391</t>
  </si>
  <si>
    <t>100603</t>
  </si>
  <si>
    <t>100392</t>
  </si>
  <si>
    <t>100393</t>
  </si>
  <si>
    <t>100396</t>
  </si>
  <si>
    <t>100506</t>
  </si>
  <si>
    <t>101101</t>
  </si>
  <si>
    <t>100400</t>
  </si>
  <si>
    <t>100409</t>
  </si>
  <si>
    <t>100691</t>
  </si>
  <si>
    <t>100405</t>
  </si>
  <si>
    <t>100498</t>
  </si>
  <si>
    <t>100408</t>
  </si>
  <si>
    <t>100410</t>
  </si>
  <si>
    <t>100505</t>
  </si>
  <si>
    <t>100412</t>
  </si>
  <si>
    <t>100485</t>
  </si>
  <si>
    <t>100440</t>
  </si>
  <si>
    <t>100415</t>
  </si>
  <si>
    <t>100416</t>
  </si>
  <si>
    <t>100771</t>
  </si>
  <si>
    <t>100488</t>
  </si>
  <si>
    <t>100636</t>
  </si>
  <si>
    <t>101207</t>
  </si>
  <si>
    <t>100007PC</t>
  </si>
  <si>
    <t>100009PC</t>
  </si>
  <si>
    <t>100021PC</t>
  </si>
  <si>
    <t>100024</t>
  </si>
  <si>
    <t>100155PC</t>
  </si>
  <si>
    <t>100033PC</t>
  </si>
  <si>
    <t>100032PC</t>
  </si>
  <si>
    <t>100044PC</t>
  </si>
  <si>
    <t>100050PC</t>
  </si>
  <si>
    <t>100432PC</t>
  </si>
  <si>
    <t>100071PC</t>
  </si>
  <si>
    <t>100079</t>
  </si>
  <si>
    <t>100084PC</t>
  </si>
  <si>
    <t>100096PC</t>
  </si>
  <si>
    <t>100553PC</t>
  </si>
  <si>
    <t>100653PC</t>
  </si>
  <si>
    <t>100274PC</t>
  </si>
  <si>
    <t>100148PC</t>
  </si>
  <si>
    <t>100854PC</t>
  </si>
  <si>
    <t>100164PC</t>
  </si>
  <si>
    <t>100168PC</t>
  </si>
  <si>
    <t>100170PC</t>
  </si>
  <si>
    <t>100174PC</t>
  </si>
  <si>
    <t>100182PC</t>
  </si>
  <si>
    <t>100190PC</t>
  </si>
  <si>
    <t>101222</t>
  </si>
  <si>
    <t>100224</t>
  </si>
  <si>
    <t>100259PC</t>
  </si>
  <si>
    <t>100261PC</t>
  </si>
  <si>
    <t>100264PC</t>
  </si>
  <si>
    <t>100291PC</t>
  </si>
  <si>
    <t>100314PC</t>
  </si>
  <si>
    <t>100336PC</t>
  </si>
  <si>
    <t>100346PC</t>
  </si>
  <si>
    <t>100361PC</t>
  </si>
  <si>
    <t>100360PC</t>
  </si>
  <si>
    <t>100370PC</t>
  </si>
  <si>
    <t>100382PC</t>
  </si>
  <si>
    <t>100398PC</t>
  </si>
  <si>
    <t>100403PC</t>
  </si>
  <si>
    <t>100413PC</t>
  </si>
  <si>
    <t>100420</t>
  </si>
  <si>
    <t>100483</t>
  </si>
  <si>
    <t>100490</t>
  </si>
  <si>
    <t>100978</t>
  </si>
  <si>
    <t>100651</t>
  </si>
  <si>
    <t>100990</t>
  </si>
  <si>
    <t>100055</t>
  </si>
  <si>
    <t>100467</t>
  </si>
  <si>
    <t>100239</t>
  </si>
  <si>
    <t>Little Sisters of the Poor (formerly St. Joseph's Home for the Aged;(formerly Little Sisters of the Poor)</t>
  </si>
  <si>
    <t>100641</t>
  </si>
  <si>
    <t>100266</t>
  </si>
  <si>
    <t>100425</t>
  </si>
  <si>
    <t>100061PC</t>
  </si>
  <si>
    <t>Boonespring Transitional Care Center, LLC (See Coldspring)</t>
  </si>
  <si>
    <t>Oakmont Manor</t>
  </si>
  <si>
    <t>Signature Healthcare at Meadowview (formerly Meadowview Health &amp; Rehabilitation Center)</t>
  </si>
  <si>
    <t>Telford Terrace (formerly St. Andrews Retirement Community; formerly Telford Terrace Personal Care Facility; formerly McCready Health Care)</t>
  </si>
  <si>
    <t xml:space="preserve">Todd Total </t>
  </si>
  <si>
    <t>Floyd, Johnson, Magoffin and Martin counties</t>
  </si>
  <si>
    <t>Afton Community Day, Inc.</t>
  </si>
  <si>
    <t>Heartland Youth Village</t>
  </si>
  <si>
    <t>Office of Inspector General</t>
  </si>
  <si>
    <t>Division of Certificate of Need</t>
  </si>
  <si>
    <t>Clay, Knox, Laurel and Whitley</t>
  </si>
  <si>
    <t>Bluegrass Senior Living Somerset, LLC</t>
  </si>
  <si>
    <t>Northfork Personal Care Home, LLC</t>
  </si>
  <si>
    <t>Harbor House of Louisville, Inc.</t>
  </si>
  <si>
    <t>Cedarhurst of Owensboro</t>
  </si>
  <si>
    <t xml:space="preserve">License Number </t>
  </si>
  <si>
    <t>Sycamore Heights Health and Rehabilitation (formerly Brownsboro Hills Healthcare and Rehabilitation; formerly Brownsboro Hills Nursing Home)</t>
  </si>
  <si>
    <t>Rehabilitation and Nursing Center, LLC (formerly Landmark of Louisville Rehabilitation and Nursing Center, LLC; formerly Parkway Medical Center)</t>
  </si>
  <si>
    <t>Valhalla Post Acute (formerly Oaklawn Health and Rehabilitation Center; formerly Oaklawn Nursing and Rehabilitation Center; formerly Oaklawn Place)</t>
  </si>
  <si>
    <t>Park Terrace Health Campus (formerly Park Terrace at Norton Southwest)</t>
  </si>
  <si>
    <t>Jeffersontown Rehabilitation (formerly The Good Samaritan Society-Jeffersontown; formerly Louisville Lutheran Home)</t>
  </si>
  <si>
    <t>Colonial House of Shepherdsville</t>
  </si>
  <si>
    <t>Hallmark House Louisville II, LLC</t>
  </si>
  <si>
    <t>The Kidz Club - PDN</t>
  </si>
  <si>
    <t>The Springs at Stony Brook (formerly Hurstbourne Care Ctr; formerly Hurstbourne Care Center -Stony Brook; formerly Autumn Care Convalescent Center) Licensed for 132 beds but only 66 are operational as of 1/11/19</t>
  </si>
  <si>
    <t>Daviess, Hancock, Hopkins, Muhlenberg</t>
  </si>
  <si>
    <t>Children's Home of Northern Kentucky  (Cottage A)</t>
  </si>
  <si>
    <t>Children's Home of Northern Kentucky  (Cottage B)</t>
  </si>
  <si>
    <t xml:space="preserve">Interim Healthcare of Northern Kentucky </t>
  </si>
  <si>
    <t>Franklin, Harrison and Scott counties (limited to patients 18 years of age and younger)</t>
  </si>
  <si>
    <t>Interim Healthcare of Northern Kentucky (limited to patients 18 years and younger)</t>
  </si>
  <si>
    <t>Bullitt, Henry, Jefferson, Oldham, Shelby, Spencer and Trimble</t>
  </si>
  <si>
    <t xml:space="preserve">Calloway and Graves </t>
  </si>
  <si>
    <t>The Legacy at English Station (formerly Thrive at Beckley Creek (formerly Clarity Pointe Louisville)</t>
  </si>
  <si>
    <t>Bourbon, Clark, Fayette, Jessamine, Madison, Scott and Woodford counties</t>
  </si>
  <si>
    <t>Christine's Fresh Start AD, LLC</t>
  </si>
  <si>
    <t>Horizon Adult Health Care</t>
  </si>
  <si>
    <t>Baptist Health Corbin (formerly Baptist Regional Medical Center</t>
  </si>
  <si>
    <t>Greenview Surgery Center (Initially Southern Kentucky Surgicenter)</t>
  </si>
  <si>
    <t>Baptist Health Richmond (formerly Pattie A. Clay Hospital)*</t>
  </si>
  <si>
    <t>Maxim Healthcare Services, Inc. Clarksville, Tennessee</t>
  </si>
  <si>
    <t>Daviess, Hancock, Henderson, Hopkins, McLean, Muhlenberg, Ohio, Union and Webster counties</t>
  </si>
  <si>
    <t>Buena Vida ADHC, LLC</t>
  </si>
  <si>
    <t>Dominion Senior Living of Louisville</t>
  </si>
  <si>
    <t>Daviess, Hancock, Henderson,  McLean and Ohio</t>
  </si>
  <si>
    <t>M and M's Nursing LLC</t>
  </si>
  <si>
    <t>Just Family Center - Casey (formerly Just Family, Inc.;  formerly Casey County Adult Day Care Center)</t>
  </si>
  <si>
    <t xml:space="preserve">Active Day of Frankfort </t>
  </si>
  <si>
    <t>The Ole Hompelace Adult Day Health Care of Taylor</t>
  </si>
  <si>
    <t xml:space="preserve">Alternative Adult Day Health Care Center </t>
  </si>
  <si>
    <t>Generations Adult Day Services</t>
  </si>
  <si>
    <t>Tatyanas Case Management, LLC d/b/a TCM ADHC Adult Day Care Center</t>
  </si>
  <si>
    <t>Hospice (Residential)</t>
  </si>
  <si>
    <t>Ambulatory Surgery Center (ASC)</t>
  </si>
  <si>
    <t>AdventHealth Home Care Manchester (formerly Memorial Hospital Home Health (Manchester)</t>
  </si>
  <si>
    <t>SMI Imaging</t>
  </si>
  <si>
    <t>ProScan Imaging of Louisville, LLC (Dixie Highway)</t>
  </si>
  <si>
    <t xml:space="preserve">Baptist Health Corbin </t>
  </si>
  <si>
    <t>Nicholasville Road MRI</t>
  </si>
  <si>
    <t>Cedarhurst of Nicholasville</t>
  </si>
  <si>
    <t>Nicholasville Nursing &amp; Rehabilitation (formerly Diversicare of Nicholasville; formerly Royal Manor, Inc.)</t>
  </si>
  <si>
    <t>Seneca Place (formerly Diversicare of Seneca Place; formerly Twinbrook Nursing Home)</t>
  </si>
  <si>
    <t>Highlands Nursing and Rehabiliation (formerly Highlands Health and Rehabilitation Center; formerly King's Daughters' &amp; Sons' Home)</t>
  </si>
  <si>
    <t>Adult Day of Brownsville</t>
  </si>
  <si>
    <t>Allied Adult Day Care, LLC</t>
  </si>
  <si>
    <t xml:space="preserve">BrightStar Care of Northern Kentucky </t>
  </si>
  <si>
    <t>Boone, Campbell, Gallatin, Grant, Kenton, Owen and Pendleton counties</t>
  </si>
  <si>
    <t xml:space="preserve">Middlesboro ARH Hospital </t>
  </si>
  <si>
    <t>Alliance Imaging, Inc. (PET services prior to SHP) (3)</t>
  </si>
  <si>
    <t>Shared  PET Imaging LLC (owned and operated by Alliance Imaging since 2008)</t>
  </si>
  <si>
    <t>Commonwealth Home Health (formerly Deaconess - Lifeline Home Health; formerly Deaconess HomeCare (Lexington); formerly OptionCare; formerly Medshares)</t>
  </si>
  <si>
    <t>Highlands ARH Home Health (formerly Highlands Home Health, Inc. (Prestonsburg) (formerly Highlands Home Patient)</t>
  </si>
  <si>
    <r>
      <t xml:space="preserve">Norton Home Health (formerly Caregivers Health Network; formerly ResCare HomeCare; formerly Interim Healthcare Services; formerly Medical Personnel Pool) </t>
    </r>
    <r>
      <rPr>
        <b/>
        <sz val="10"/>
        <color indexed="8"/>
        <rFont val="Arial"/>
        <family val="2"/>
      </rPr>
      <t>to serve model II waiver patient only</t>
    </r>
  </si>
  <si>
    <t>VNA Health at Home 1 (formerly KentuckyOne - VNA Health at Home (formerly Seton Home Health Services)</t>
  </si>
  <si>
    <t>M &amp; M Nursing LLC</t>
  </si>
  <si>
    <t>Lawrence, Martin and Johnson</t>
  </si>
  <si>
    <t>The Grand Senior Living</t>
  </si>
  <si>
    <t>Heartsong East Adult Day Health Care Program</t>
  </si>
  <si>
    <t>Trigg County</t>
  </si>
  <si>
    <t>Professional Case Management of Kentucky, LLC dba Professional Case Management, Paducah, McCracken County</t>
  </si>
  <si>
    <t>*103</t>
  </si>
  <si>
    <t xml:space="preserve">Norton Home Health (formerly Caregivers Health Network; formerly ResCare HomeCare; formerly Interim Healthcare Services; formerly Medical Personnel Pool) </t>
  </si>
  <si>
    <t>Norton Home Health (formerly Caregivers Health Network; formerly ResCare HomeCare; formerly Interim Healthcare Services; formerly Medical Personnel Pool)</t>
  </si>
  <si>
    <t>The Enclave of East Louisville (formerly Symphony at Oaklawn; formerly Elmcroft at Oaklawn; formerly Jefferson Court; formerly Friendship House)</t>
  </si>
  <si>
    <t>Peridot Senior Living (Operations &amp; Management Company)</t>
  </si>
  <si>
    <t>Arcadian Cove Senior Living</t>
  </si>
  <si>
    <t>Signature Healthcare at U of L Mary and Elizabeth Hospital (formerly Signature Healthcare at Sts. Mary and Elizabeth Hospital)</t>
  </si>
  <si>
    <t>Jefferson County</t>
  </si>
  <si>
    <t>The Medical Center at Albany</t>
  </si>
  <si>
    <t>Advantage Health Club, LLC</t>
  </si>
  <si>
    <t>Advantage Senior Care, LLC</t>
  </si>
  <si>
    <t>Ashland Dental Surgical Solutions (limited to oral and maxillofacial procedures:</t>
  </si>
  <si>
    <t>Limited to patients entitled to health benefits under the Energy Employees Occupational Illness Compensation Program Act and/or the Radiation Exposure Compensation Act in Ballard, Boyd, Caldwell, Calloway, Carlisle, Carter, Crittenden, Fulton, Graves, Greenup, Hickman, Lewis, Livingston, Lyon, Marshall, McCracken, Trigg and Warren counties</t>
  </si>
  <si>
    <t xml:space="preserve">Boone, Campbell, Kenton and Pendleton </t>
  </si>
  <si>
    <t>Daviess, Henderson, McLean, Ohio and Webster</t>
  </si>
  <si>
    <t>Bath, Clark, Fayette, Jessamine, Menifee, Montgomery, Nicholas, Powell, Scott and Woodford</t>
  </si>
  <si>
    <t>Anderson, Boone, Bourbon, Boyle, Bullitt, Campbell, Clark, Estill, Fayette, Franklin, Garrard, Harrison, Jessamine, Kenton, Lincoln, Madison, Mercer, Oldham, Owen,  Scott, Shelby, Spencer and Woodford</t>
  </si>
  <si>
    <t>Bullitt and Jefferson</t>
  </si>
  <si>
    <t xml:space="preserve">Anderson, Henry, Jefferson, Oldham, Shelby and Trimble, </t>
  </si>
  <si>
    <t>Aptiva Health Imaging, LLC</t>
  </si>
  <si>
    <t>Norton Diagnostic Center - Dixie</t>
  </si>
  <si>
    <t>Ballard, Calloway, Carlisle, Christian, Fulton, Graves, Hickman, Livingston, Lyon, Marshall, McCracken, Todd and Trigg counties</t>
  </si>
  <si>
    <t>Providence Pointe Healthcare (formerly Superior Care Home)</t>
  </si>
  <si>
    <t>Deaconess Henderson Hospital (formerly Methodist Hospital)</t>
  </si>
  <si>
    <t>Louisville East Post Acute (formerly Providence of Louisville East Post Acute; formerly Heartland of Louisville; formerly Christopher East Health Care Facility)</t>
  </si>
  <si>
    <t>Signature Healthcare at Summerfield Rehab and Wellness (formelry Summerfield Rehab and Wellness; formerly Signature Healthcare at Summerfield Rehab &amp; Wellness Center; formerly Summerfield Health &amp; Rehabilitation)</t>
  </si>
  <si>
    <t>Landmark of River City Rehabilitation and Nursing Center, LLC (formerly Rehabilitation and Nursing Center, LLC; formerly Christian Health Center - West; formerly James S. Taylor Memorial Home)</t>
  </si>
  <si>
    <t>Lifeline of Jackson Purchase Home Health (formerly Kentucky In-Home Partner-I, LLC; formerly Home Health Plus of Kentucky; formerly Kentucky In-Home Partner-I, LLC; formerly Home Health Plus, Inc. (Murray)</t>
  </si>
  <si>
    <t>VNA Health at Home (formerly Saint Joseph Home Care; formerly Saint Joseph - ANC Home Care Services, LLC (Lexington) (merged with American Nursing Care in 2008)</t>
  </si>
  <si>
    <t xml:space="preserve">Boyle </t>
  </si>
  <si>
    <t xml:space="preserve">Adair, Allen, Barren, Breckenridge, Bullitt, Butler, Carroll, Clinton, Cumberland, Edmonson, Grayson, Green, Hardin, Hart, Henry, Jefferson, Larue, Logan, Marion, Meade, Metcalfe, Monroe, Nelson, Oldham, Russell, Shelby, Simpson, Spencer, Taylor, Trimble, Warren and Washington counties in Kentucky                                                                               .                                                                             </t>
  </si>
  <si>
    <t xml:space="preserve">License </t>
  </si>
  <si>
    <t>The Kidz Club - Bowling Green, LLC</t>
  </si>
  <si>
    <t>Shanti Niketon Hospice House (TJ Samson Community Hospital)</t>
  </si>
  <si>
    <t>Stanton Nursing and Rehabiliation Center</t>
  </si>
  <si>
    <t>Floyd, Letcher and Pike counties</t>
  </si>
  <si>
    <t>Aegis Center</t>
  </si>
  <si>
    <t>Horizon Adult Day Health Care Center – McCreary</t>
  </si>
  <si>
    <t>Smiling Angels Home Health</t>
  </si>
  <si>
    <t>Baptist Eastpoint Radiation Oncology</t>
  </si>
  <si>
    <t xml:space="preserve">Bourbon Heights Nursing Home </t>
  </si>
  <si>
    <t>Paramount Surgery Center, LLC (limited to colonoscopies and upper endocopies)</t>
  </si>
  <si>
    <t xml:space="preserve">T.J. Samson Community Hospital </t>
  </si>
  <si>
    <t xml:space="preserve">T J Samson Community Hospital </t>
  </si>
  <si>
    <t>Freestanding Emergency Department</t>
  </si>
  <si>
    <t>Pain Care Surgery of Louisville (limited to pain management procedures)</t>
  </si>
  <si>
    <t>The Bellefonte Hospital, LLC (CD facility)</t>
  </si>
  <si>
    <t>The Rehabilitation Hospital of Louisville</t>
  </si>
  <si>
    <t>Baptist Health Hardin (formerly Hardin Memorial Hospital)</t>
  </si>
  <si>
    <t>Good 2 B Home Adult Day Healthcare, LLC</t>
  </si>
  <si>
    <t>Baptist Health Deaconess Homes Care (formerly Baptist Health Home Care (Madisonville); formerly Regional Medical Center Home Health; formerly Regional Medical Center of Hopkins County HHA)</t>
  </si>
  <si>
    <t>CSGA Surgery Center (initially Colorectal Surgical &amp; Gastroenterology Associates, PSC</t>
  </si>
  <si>
    <t>Owensboro Health Springs ASC</t>
  </si>
  <si>
    <t>Sunrise Children's Services - Woodlawn Lowe</t>
  </si>
  <si>
    <t>Anna Mae Owen Residential Hospice House</t>
  </si>
  <si>
    <t xml:space="preserve">Calloway </t>
  </si>
  <si>
    <t>Hospital of Western Kentucky - Heartford House</t>
  </si>
  <si>
    <t>T. J. Sampson Community Hospice Home Care  Hospice</t>
  </si>
  <si>
    <t>Bath, Carter, Elliott, Fleming, Lewis, Menifee, Montgomery, Rowan</t>
  </si>
  <si>
    <t>VNA HEALTH AT HOME (fomerly Hospice of Nelson County)</t>
  </si>
  <si>
    <t>MERCY HEALTH - HOPSICE, PADUCAH (formerly Lourdes Hospice)</t>
  </si>
  <si>
    <t>VNA HEALTH AT HOME 1 (formerly KentuckyOne - VNA Health at Home; formerly Tri-County Hospice)</t>
  </si>
  <si>
    <t>Owensboro Health Home Care (formerly OMHS Home Care Services (Owensboro); formerly Home Care Services)</t>
  </si>
  <si>
    <t>St. Elizabeth Home Care (formerly St. Elizabeth - ANC Home Care (alleviate emergency to serve one patient 05/09)</t>
  </si>
  <si>
    <t>St. Elizabeth Home Care (formerly St. Elizabeth - ANC Home (Florence); formerly American Nursing Care #2 and St Elizabeth HHA)</t>
  </si>
  <si>
    <t xml:space="preserve">VNA Health at Home (formelry VNA Nazareth Home Care; merged with Caritas Home Health, Nelson County in 2005) </t>
  </si>
  <si>
    <t>Caretenders Homecare of Henderson, LLC (formerly Methodist Hospital HomeCare (Henderson); formerly Methodist Hospital Home Health Agency)</t>
  </si>
  <si>
    <t>Caretenders (formerly Suncrest Home Health; formerly Trigg County Home Health, Inc.)</t>
  </si>
  <si>
    <t>Horizon Home Health Care (formerly Pineville Community Health Center, Inc. Home Health; formerly Pineville Community Hospital HHA)</t>
  </si>
  <si>
    <t>Caretenders (Owensboro)</t>
  </si>
  <si>
    <t>Daviess, Hancock, Henderson, Hopkins, McLean, Ohio, Union, Webster</t>
  </si>
  <si>
    <t>Mercy Health - Home Care (formerly Lourdes Homecare)</t>
  </si>
  <si>
    <r>
      <t xml:space="preserve">VNA Health at Home (formerly Saint Joseph Home Care; formerly Saint Joseph - ANC Home Care Services, LLC (Lexington) (merged with American Nursing Care in 2008) </t>
    </r>
    <r>
      <rPr>
        <b/>
        <sz val="10"/>
        <color indexed="8"/>
        <rFont val="Arial"/>
        <family val="2"/>
      </rPr>
      <t>serve one patient</t>
    </r>
  </si>
  <si>
    <t>Hospital Based</t>
  </si>
  <si>
    <t>Freestanding</t>
  </si>
  <si>
    <t>Bed Count</t>
  </si>
  <si>
    <t>X</t>
  </si>
  <si>
    <t>Stepworks Recovery Centers - Nicholasville</t>
  </si>
  <si>
    <t>Stepworks Recovery Centers - Bowling Green</t>
  </si>
  <si>
    <t>Stepworks Recovery Centers - London</t>
  </si>
  <si>
    <t>Charter Senior Living of Hopkinsville</t>
  </si>
  <si>
    <t>Lake Cumberland Regional Hospital FSED</t>
  </si>
  <si>
    <t>Always Available Care</t>
  </si>
  <si>
    <t>Parr's at Springhurst (formerly Parr's Rest Home)</t>
  </si>
  <si>
    <t xml:space="preserve">The Legacy at The Willows </t>
  </si>
  <si>
    <t>Freedom Home Care Club</t>
  </si>
  <si>
    <t>West End Adult Day Healthcare LLC</t>
  </si>
  <si>
    <t>100233</t>
  </si>
  <si>
    <t>Signature Healthcare at Glenview (formerly Kindred Transitional Care and Rehabilitation - Northfield; formerly Northfield Center for Rehab; formerly Northfield Manor Health Care Facility) Curretly not operational</t>
  </si>
  <si>
    <t>EPIC of Owensboro</t>
  </si>
  <si>
    <t>Shelby Farms Senior Living</t>
  </si>
  <si>
    <t>101382 provisional</t>
  </si>
  <si>
    <t>Ballard, Caldwell, Carlisle, Christian, Crittenden, Fulton, Graves, Hickman, Livingston, Lyon, McCracken, Marshall and Trigg</t>
  </si>
  <si>
    <t>UofL Health Brown Cancer Center at Mary &amp; Elizabeth Hospital</t>
  </si>
  <si>
    <r>
      <t xml:space="preserve">Wellington Parc, Owensboro </t>
    </r>
    <r>
      <rPr>
        <sz val="10"/>
        <color indexed="10"/>
        <rFont val="Arial"/>
        <family val="2"/>
      </rPr>
      <t xml:space="preserve"> </t>
    </r>
  </si>
  <si>
    <t>Baptist Health Lexington (formerly Central Baptist Hospital(3)</t>
  </si>
  <si>
    <t>Enhabit Home Health (formerly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</si>
  <si>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Enhabit Home Heatlh (formerly Encompass Health Home Health of Kentucky; formerly Cardinal Hill Homecare (formerly Interim Healthcare Services Lexington; formerly Medical Personnel Pool of Central Kentucky)</t>
  </si>
  <si>
    <t>Healthy Adult Day Healthcare</t>
  </si>
  <si>
    <t>Cobalt 60</t>
  </si>
  <si>
    <t>Charter Senior Living of Paducah</t>
  </si>
  <si>
    <t>Elizabethtown Nursing &amp; Rehab Center</t>
  </si>
  <si>
    <t>Crestview Hills Surgery Center (initially Integrated Chemical Addiction Network (multi-specialty ASC specializing in the treatment of substance use disorders and interventional pain treatment)</t>
  </si>
  <si>
    <t>St. Claire Regional Medical Center(1)(3)</t>
  </si>
  <si>
    <t xml:space="preserve">The Willows at Fritz Farm </t>
  </si>
  <si>
    <t xml:space="preserve">The Willows at Hamburg (formerly Crossings Care Center (formerly Kenton Healthcare; formerly Lexington Center for Health &amp; Rehabilitation) </t>
  </si>
  <si>
    <t>Cedar Ridge Health Campus</t>
  </si>
  <si>
    <t>Baptist Health Hamburg</t>
  </si>
  <si>
    <t>FirstHand Care KY Inc.</t>
  </si>
  <si>
    <t>St. Elizabeth Alexandria</t>
  </si>
  <si>
    <t>Christian Health Center Hopkinsville</t>
  </si>
  <si>
    <t xml:space="preserve">Carmel Home </t>
  </si>
  <si>
    <t>Green Acres Healthcare</t>
  </si>
  <si>
    <t xml:space="preserve">The Willows at Harrodsburg (formerly The James B Haggin Memorial Hospital NF unit)  </t>
  </si>
  <si>
    <t xml:space="preserve">Owsley County Health Care Center, Inc. </t>
  </si>
  <si>
    <t xml:space="preserve">The Willows at Springhurst (formerly Springhurst Health &amp; Rehab; formerly Baptist Home East) </t>
  </si>
  <si>
    <t>ARC Richmond Place, LLC DBA Frankfort Regional Healthcare at Home (formerly Nurse on Call; formerly Brookdale Home Health Lexington; formerly Innovative Senior Care HHA (Lexington); formerly Richmond Place Home Health Agency)</t>
  </si>
  <si>
    <t>University of Kentucky Hospital ©</t>
  </si>
  <si>
    <t>StoryPoint Prospect (formerly Lexington Health Management, LLC; formerly Exceptional Senior Living-Prospect, LLC)</t>
  </si>
  <si>
    <t>Bullitt, Hardin, Hart, Henry, Jefferson, Larue, Marion, Meade, Nelson, Oldham, Shelby, Spencer, Trimble and Washington counties</t>
  </si>
  <si>
    <t xml:space="preserve">Flaget Memorial Hospital </t>
  </si>
  <si>
    <t>Healthy ADHC of Louisville</t>
  </si>
  <si>
    <t>Mayfield KY Opco, LLC d/b/a Mayfield Health and Rehabilitation</t>
  </si>
  <si>
    <t>Nuclear Care Partners, LLC</t>
  </si>
  <si>
    <t>Establish a private duty nursing service to all counties in Kentucky, limited to individuals that qualify for the Energy Employees Occupational Illness Compensation Program Act (EEOICPA), the Federal Employees Compensation Act (FECA) the Federal Black Lung Program, and the Radiation Exposure Compensation Act (RECA)</t>
  </si>
  <si>
    <t>The Spring House at Louisville</t>
  </si>
  <si>
    <t>Horizon - PACE</t>
  </si>
  <si>
    <t>Heritage Home and Day Healthcare (initially South West YMCA Adult Day Health Care Center</t>
  </si>
  <si>
    <t xml:space="preserve">Whitesburg ARH Hospital </t>
  </si>
  <si>
    <t>Morgan County ARH Hospital **(CAH)</t>
  </si>
  <si>
    <t>Baptist Health Louisville ER &amp; Urgent Care (Bluegrass Parkway)</t>
  </si>
  <si>
    <t>Baptist Health Louisville ER &amp; Urgent Care (Bardstown Road)</t>
  </si>
  <si>
    <t>STATEWIDE</t>
  </si>
  <si>
    <t>Advanced Nursing Solutions (fomerly Intrathecal Care Solutions, LLC d/b/a Advanced Nursing Solutions)</t>
  </si>
  <si>
    <t xml:space="preserve">Always Available Care </t>
  </si>
  <si>
    <t>A5</t>
  </si>
  <si>
    <t xml:space="preserve">WEBSTER </t>
  </si>
  <si>
    <t>Brightmore Home Care of Kentucky, LLC (formerly Kentucky Energy Workers Healthcare, LLC (McCracken County) LIMITED TO PATIENTS ENTITLED TO HEALTH BENEFITS UNDER THE ENERGY EMPLOYEES OCCUPATIONAL ILLNESS COMPENSATION ACT and the RADIATION EXPOSURE COMPENSATION ACT</t>
  </si>
  <si>
    <t>BrightStar Care of Northern Kentucky</t>
  </si>
  <si>
    <t>Home Care Health Services, Inc. (Pikeville, Pike County)</t>
  </si>
  <si>
    <t>Brightmore Home Care of Kentucky, LLC (formerly Allen Home Care Services, Inc; formerly Tender Loving Care; formerly Staff Builders Services, Inc; formerly Allen's Private Duty Nursing) formerly in Region 1, now in Region 00</t>
  </si>
  <si>
    <t>Loyal Service Agency, Inc. LIMITED TO PATIENTS ENTITLED TO HEALTH BENEFITS UNDER THE ENERGY EMPLOYEES OCCUPATIONAL ILLNESS COMPENSATION ACT and the RADIATION EXPOSURE COMPENSATION ACT</t>
  </si>
  <si>
    <t>Adair, Allen, Anderson, Ballard, Barren, Bath, Bell, Bourbon, Boyd, Boyle, Bracken, Breathitt, Breckinridge, Bullitt, Butler, Caldwell, Calloway, Carlisle, Carroll, Carter, Casey, Christian, Clark, Clay, Clinton, Crittenden, Cumberland, Daviess, Edmonson, Elliott, Estill, Fayette, Fleming, Floyd, Fulton, Franklin, Garrard, Graves, Grayson, Green, Greenup, Hancock, Hardin, Harlan, Harrison, Hart, Henderson, Henry, Hickman, Hopkins, Jackson, Jefferson, Jessamine, Johnson, Knott, Knox, LaRue, Laurel, Lawrence, Lee, Leslie, Letcher, Lewis, Lincoln, Livingston, Logan, Lyon, Madison, Magoffin, Marion, Marshall, Martin, Mason, McCracken, McCreary, McLean, Meade, Menifee, Mercer, Metcalfe, Monroe, Montgomery, Morgan, Muhlenberg, Nelson, Nicholas, Ohio, Oldham, Owsley, Perry, Pike, Powell, Pulaski, Robertson, Rockcastle, Rowan, Russell, Scott, Shelby, Simpson, Spencer, Taylor, Todd, Trigg, Trimble, Union, Warren, Washington, Wayne, Webster, Whitley, Wolfe, and Woodford Counties</t>
  </si>
  <si>
    <t>Adair, Allen, Ballard, Barren, Breckinridge, Bullitt, Butler, Caldwell, Carlisle, Carroll, Christian, Crittenden, Cumberland, Daviess, Edmonson, Fulton, Grayson, Green, Hancock, Hardin, Hart, Henderson, Henry, Hickman, Hopkins, Jefferson, Larue, Livingston, Logan, Lyon, Marion, McCracken, Metcalfe, Monroe, Muhlenberg, Nelson, Ohio, Oldham, Shelby, Simpson, Spencer, Taylor, Todd, Trigg, Trimble, Union, Warren, Washington and Webster counties</t>
  </si>
  <si>
    <t>Limited to patients entitled to heatlh benefits under the Energy Employees Occupational Illness Compensation Act and the Radiation Exposure Compensation Act in Anderson, Bell, Boone, Bourbon, Boyd, Boyle, Bracken, Breathitt, Campbell, Carter, Casey, Clark, Clay, Clinton, Elliott, Estill, Fayette, Fleming, Floyd, Franklin, Gallatin, Garrard, Grant, Greenup, Harlan, Harrison, Jackson, Jessamine, Johnson, Kenton, Knott, Knox, Laurel, Lawrence, Lee, Leslie, Letcher, Lewis, Lincoln, Madison, Magoffin, Martin, Mason, McCreary, Mercer, Montgomery, Morgan, Nicholas, Owen, Owsley, Pendleton, Perry, Pike, Powell, Pulaski, Robertson, Rockcastle, Russell, Scott, Wayne, Whitley, Wolfe and Woodford counties</t>
  </si>
  <si>
    <t>UK HealthCare Hamburg</t>
  </si>
  <si>
    <t xml:space="preserve">The Forum at Brookside (formerly Brookside Senior Living Community; formerly The Health Center/Forum at Brookside) </t>
  </si>
  <si>
    <t>ALLEN'S AMBULANCE SERVICE, INC.</t>
  </si>
  <si>
    <t>American Medical Response - Northern Kentucky</t>
  </si>
  <si>
    <t>ANCHORAGE MIDDLETOWN FIRE &amp; EMS</t>
  </si>
  <si>
    <t>ANDERSON COUNTY EMS</t>
  </si>
  <si>
    <t>APPALACHIAN 1ST RESPONSE EMERGENCY SERVICES, INC.</t>
  </si>
  <si>
    <t>BALLARD COUNTY AMBULANCE SERVICE</t>
  </si>
  <si>
    <t>BELLEVIEW-MCVILLE FIRE PROTECTION DISTRICT</t>
  </si>
  <si>
    <t>BOYLE COUNTY EMS</t>
  </si>
  <si>
    <t>BRACKEN COUNTY EMS</t>
  </si>
  <si>
    <t>BRECK CENTRAL AMBULANCE</t>
  </si>
  <si>
    <t>BULLITT COUNTY EMS</t>
  </si>
  <si>
    <t>BURLINGTON FIRE PROTECTION DISTRICT</t>
  </si>
  <si>
    <t>CAMPBELLSVILLE-TAYLOR COUNTY EMS</t>
  </si>
  <si>
    <t>CARLISLE COUNTY AMBULANCE SERVICE</t>
  </si>
  <si>
    <t>CASEY COUNTY AMBULANCE SERVICE</t>
  </si>
  <si>
    <t>CENTRAL CAMPBELL COUNTY FIRE DISTRICT</t>
  </si>
  <si>
    <t>CINCY./N. KY INTL. AIRPORT FD AMBULANCE SERVICE</t>
  </si>
  <si>
    <t>CITIZENS OF LEE COUNTY  AMBULANCE SERVICE</t>
  </si>
  <si>
    <t>CITY OF PIKEVILLE AMBULANCE SERVICE</t>
  </si>
  <si>
    <t>CITY OF TAYLOR MILL FIRE/EMS</t>
  </si>
  <si>
    <t>CLAY CO. EMERGENCY AMBULANCE SERVICE</t>
  </si>
  <si>
    <t>CLINTON COUNTY EMS</t>
  </si>
  <si>
    <t>CLINTON-HICKMAN CO. AMBULANCE SERVICE, INC.</t>
  </si>
  <si>
    <t>COM CARE, INC.</t>
  </si>
  <si>
    <t>COVINGTON FIRE DEPT. AMBULANCE SERVICE</t>
  </si>
  <si>
    <t>CRESCENT SPRINGS VFD</t>
  </si>
  <si>
    <t>CRITTENDEN CO. EMS</t>
  </si>
  <si>
    <t>CUMBERLAND COUNTY  EMS</t>
  </si>
  <si>
    <t>CUMBERLAND GAP TUNNEL AUTHORITY</t>
  </si>
  <si>
    <t>DRY RIDGE FIRE DEPARTMENT</t>
  </si>
  <si>
    <t>EDGEWOOD FIRE &amp; EMS</t>
  </si>
  <si>
    <t>EDMONSON CO. AMBULANCE SERVICE</t>
  </si>
  <si>
    <t>ELSMERE FIRE PROTECTION DISTRICT</t>
  </si>
  <si>
    <t>EMERGENT CARE EMS</t>
  </si>
  <si>
    <t>ERLANGER FIRE &amp; EMS</t>
  </si>
  <si>
    <t>ESTILL COUNTY  EMS</t>
  </si>
  <si>
    <t>Fern Creek Fire &amp; EMS</t>
  </si>
  <si>
    <t>FIRE DEPARTMENT OF BELLEVUE-DAYTON</t>
  </si>
  <si>
    <t>FIRST CARE OHIO, LLC</t>
  </si>
  <si>
    <t>FLEMING COUNTY EMS</t>
  </si>
  <si>
    <t>FLORENCE FIRE &amp; EMS</t>
  </si>
  <si>
    <t>FORT MITCHELL LIFE SQUAD</t>
  </si>
  <si>
    <t>FORT THOMAS FIRE DEPT. AMBULANCE SERVICE</t>
  </si>
  <si>
    <t>FORT WRIGHT FIRE DEPT. AMBULANCE SERVICE</t>
  </si>
  <si>
    <t>FRANKFORT FIRE &amp; EMS</t>
  </si>
  <si>
    <t>FRANKLIN-SIMPSON CO. AMBULANCE SERVICE</t>
  </si>
  <si>
    <t>GALLATIN CO. EMS</t>
  </si>
  <si>
    <t>GARRARD COUNTY AMBULANCE SERVICE</t>
  </si>
  <si>
    <t>GEORGETOWN-SCOTT CO. EMS</t>
  </si>
  <si>
    <t>GRAYSON CO. EMS</t>
  </si>
  <si>
    <t>GREEN COUNTY  AMBULANCE SERVICE</t>
  </si>
  <si>
    <t>GREENUP EMERGENCY AMBULANCE SERVICE, LLC</t>
  </si>
  <si>
    <t>HANCOCK CO. EMERGENCY AMBULANCE SERVICE</t>
  </si>
  <si>
    <t>HART COUNTY  AMBULANCE SERVICE</t>
  </si>
  <si>
    <t>HEBRON FIRE PROTECTION DISTRICT AMBULANCE SERVICE</t>
  </si>
  <si>
    <t>HENRY COUNTY EMS</t>
  </si>
  <si>
    <t>HOPKINSVILLE/CHRISTIAN COUNTY EMERGENCY AMBULANCE</t>
  </si>
  <si>
    <t>INDEPENDENCE FIRE DISTRICT AMBULANCE SERVICE</t>
  </si>
  <si>
    <t>JACKSON COUNTY AMBULANCE SERVICE</t>
  </si>
  <si>
    <t>JEFFERSONTOWN FIRE &amp; EMS</t>
  </si>
  <si>
    <t>JESSAMINE CO. AMBULANCE SERVICE</t>
  </si>
  <si>
    <t>KINGS DAUGHTERS MEDICAL TRANSPORT</t>
  </si>
  <si>
    <t>KNOX CO. AMBULANCE SERVICE</t>
  </si>
  <si>
    <t>KNOX COUNTY AMBULANCE SERVICE</t>
  </si>
  <si>
    <t>LARUE COUNTY  EMS</t>
  </si>
  <si>
    <t>LETCHER VOLUNTEER FIRE &amp; RESCUE AMBULANCE SERVICE</t>
  </si>
  <si>
    <t>LEXINGTON FIRE DEPT. AMBULANCE SERVICE</t>
  </si>
  <si>
    <t>LIVINGSTON CO. AMBULANCE SERVICE</t>
  </si>
  <si>
    <t>LOGAN COUNTY EMS (1681)</t>
  </si>
  <si>
    <t>LOUISVILLE-JEFFERSON CO METRO GOV</t>
  </si>
  <si>
    <t>LUDLOW FIRE DEPARTMENT LIFE SQUAD</t>
  </si>
  <si>
    <t>LYON CO. AMBULANCE SERVICE</t>
  </si>
  <si>
    <t>MADISON COUNTY  EMS</t>
  </si>
  <si>
    <t>MAGOFFIN COUNTY AMBULANCE SERVICE</t>
  </si>
  <si>
    <t>MARION CO. EMS</t>
  </si>
  <si>
    <t>MARSHALL CO. AMBULANCE SERVICE</t>
  </si>
  <si>
    <t>MAYFIELD-GRAVES CO. AMBULANCE SERVICE</t>
  </si>
  <si>
    <t>MAYSVILLE-MASON COUNTY AMBULANCE SERVICE</t>
  </si>
  <si>
    <t>MCCREARY CO. AMBULANCE SERVICE</t>
  </si>
  <si>
    <t>MCLEAN CO. FISCAL COURT AMBULANCE SERVICE</t>
  </si>
  <si>
    <t>MEADE COUNTY  EMS</t>
  </si>
  <si>
    <t>MEDICAL CENTER AMBULANCE SERVICE, INC.</t>
  </si>
  <si>
    <t>MENIFEE COUNTY AMBULANCE SERVICE</t>
  </si>
  <si>
    <t>MERCY REGIONAL EMS (1011)</t>
  </si>
  <si>
    <t>MIDDLESBORO FD AMBULANCE SERVICE</t>
  </si>
  <si>
    <t>MONROE CO. AMBULANCE SERVICE</t>
  </si>
  <si>
    <t>MONTGOMERY CO. AMBULANCE SERVICE</t>
  </si>
  <si>
    <t>MOREHEAD-ROWAN CO. EMS</t>
  </si>
  <si>
    <t>MORGAN CO. EMERGENCY AMBULANCE SERVICE</t>
  </si>
  <si>
    <t>Mt. Washington Fire &amp; EMS</t>
  </si>
  <si>
    <t>MURRAY-CALLOWAY CO. HOSPITAL AMBULANCE SERVICE</t>
  </si>
  <si>
    <t>NELSON COUNTY EMS</t>
  </si>
  <si>
    <t>NEON VOLUNTEER FIRE DEPARTMENT</t>
  </si>
  <si>
    <t>NEWPORT FIRE DEPT. AMBULANCE SERVICE</t>
  </si>
  <si>
    <t>NICHOLAS COUNTY AMBULANCE SERVICE</t>
  </si>
  <si>
    <t>NORTHERN PENDLETON FIRE DISTRICT</t>
  </si>
  <si>
    <t>OHIO CO. EMS</t>
  </si>
  <si>
    <t>OKOLONA FIRE PROTECTION DISTRICT</t>
  </si>
  <si>
    <t>OLDHAM COUNTY EMS</t>
  </si>
  <si>
    <t>OWEN COUNTY EMERGENCY MEDICAL SERVICES</t>
  </si>
  <si>
    <t>OWENSBORO HEALTH MUHLENBERG COMMUNITY HOSPITAL</t>
  </si>
  <si>
    <t>OWENSBORO/DAVIESS CO EMS Operated  by AMR</t>
  </si>
  <si>
    <t>PARIS-BOURBON COUNTY EMS</t>
  </si>
  <si>
    <t>Patriot EMS (1639)</t>
  </si>
  <si>
    <t>Patriot EMS (1675)</t>
  </si>
  <si>
    <t>Patriot EMS (1690)</t>
  </si>
  <si>
    <t>PENDLETON COUNTY AMBULANCE TAXING DISTRICT</t>
  </si>
  <si>
    <t>PERRY CO. AMBULANCE AUTHORITY, INC.</t>
  </si>
  <si>
    <t>PETERSBURG VFD LIFE SQUAD</t>
  </si>
  <si>
    <t>PINER-FISKBURG  FIRE PROTECTION DISTRICT</t>
  </si>
  <si>
    <t>PLEASURE RIDGE PARK FIRE PROTECTION DISTRICT</t>
  </si>
  <si>
    <t>POINT PLEASANT FIRE PROTECTION DISTRICT AMB. SERV.</t>
  </si>
  <si>
    <t>POWELL COUNTY AMBULANCE SERVICE</t>
  </si>
  <si>
    <t>Prestonsburg Fire EMS</t>
  </si>
  <si>
    <t>PROVIDENCE FIRE DEPT. EMS</t>
  </si>
  <si>
    <t>ROCKCASTLE CO. AMBULANCE SERVICE</t>
  </si>
  <si>
    <t>RUSSELL COUNTY AMBULANCE SERVICE</t>
  </si>
  <si>
    <t>RYLAND HEIGHTS &amp; COMMUNITY VFD, INC.</t>
  </si>
  <si>
    <t>SHELBY COUNTY EMS</t>
  </si>
  <si>
    <t>SOMERSET PULASKI COUNTY EMS</t>
  </si>
  <si>
    <t>SOMERSET-PULASKI CO. RESCUE SQUAD</t>
  </si>
  <si>
    <t>SOUTHGATE-WILDER EMERGENCY  MEDICAL SERVICE</t>
  </si>
  <si>
    <t>SPENCER CO. AMBULANCE SERVICE</t>
  </si>
  <si>
    <t>ST. MATTHEWS FIRE PROTECTION DISTRICT</t>
  </si>
  <si>
    <t>STANFORD EMS AND RESCUE dba LINCOLN COUNTY EMERGENCY MEDICAL SERVICES, INC.</t>
  </si>
  <si>
    <t>THE MEDICAL CENTER EMS</t>
  </si>
  <si>
    <t>TODD CO. AMBULANCE SERVICE</t>
  </si>
  <si>
    <t>TRIGG CO. HOSPITAL AMBULANCE SERVICE</t>
  </si>
  <si>
    <t>TRIMBLE COUNTY EMS</t>
  </si>
  <si>
    <t>TWIN CITIES AMBULANCE SERVICE d/b/a KENTENN EMS</t>
  </si>
  <si>
    <t>UNION FIRE PROTECTION DISTRICT</t>
  </si>
  <si>
    <t>VERONA FIRE/EMS FIRE PROTECTION DISTRICT</t>
  </si>
  <si>
    <t>WALTON FIRE PROT. DIST. AMBULANCE SERVICE</t>
  </si>
  <si>
    <t>WASHINGTON CO. AMBULANCE SERVICE</t>
  </si>
  <si>
    <t>WAYNE COUNTY EMS</t>
  </si>
  <si>
    <t>WHITLEY COUNTY EMS</t>
  </si>
  <si>
    <t>WINCHESTER FIRE-EMS</t>
  </si>
  <si>
    <t>WOODFORD COUNTY AMBULANCE SERVICE</t>
  </si>
  <si>
    <t>BAPTIST HEALTH LEXINGTON AMBULANCE SERVICE</t>
  </si>
  <si>
    <t>Cabell County Emergency Medical Services</t>
  </si>
  <si>
    <t>CHILDRENS HOSP. NEO/PED. INTENSIVE CARE TRANSPORT</t>
  </si>
  <si>
    <t>MERCY AMB OF EVANSVILLE DBA AMR</t>
  </si>
  <si>
    <t>Mercy Regional EMS (3017)</t>
  </si>
  <si>
    <t>MONROE CARELL JR CHILDREN'S HOSPITAL AT VANDERBILT NEONATAL &amp; PEDIATRIC TRANSPORT</t>
  </si>
  <si>
    <t>NORTON HEALTHCARE TRANSPORT</t>
  </si>
  <si>
    <t>ROCKCASTLE REGIONAL HOSPITAL &amp; RESPIRATORY CARE CENTER, INC.</t>
  </si>
  <si>
    <t>UC HEALTH AIR CARE &amp; MOBILE CARE</t>
  </si>
  <si>
    <t>Vanderbilt Lifeflight</t>
  </si>
  <si>
    <t>BGCAPP EMS</t>
  </si>
  <si>
    <t>CENTURY ALUMINUM AMBULANCE SERVICE</t>
  </si>
  <si>
    <t>LOGAN ALUMINUM AMBULANCE SERVICE</t>
  </si>
  <si>
    <t>LOUISVILLE GAS &amp; ELECTRIC T.C. EMERGENCY RESPONSE</t>
  </si>
  <si>
    <t>SPECIAL METALS EMS</t>
  </si>
  <si>
    <t>DAVIESS COUNTY FIRE &amp; RESCUE</t>
  </si>
  <si>
    <t>Mercy Regional EMS (6003)</t>
  </si>
  <si>
    <t>Owensboro Fire Department</t>
  </si>
  <si>
    <t>HEALTHNET AEROMEDICAL SERVICES</t>
  </si>
  <si>
    <t>Alpha Partners LLC</t>
  </si>
  <si>
    <t>ARK ENCOUNTER DEPT. OF PUBLIC SAFETY</t>
  </si>
  <si>
    <t>I</t>
  </si>
  <si>
    <t>II</t>
  </si>
  <si>
    <t>III</t>
  </si>
  <si>
    <t>IV</t>
  </si>
  <si>
    <t>VI</t>
  </si>
  <si>
    <t>VII</t>
  </si>
  <si>
    <t>VIII</t>
  </si>
  <si>
    <t>CLASS</t>
  </si>
  <si>
    <t>PERMIT LEVEL</t>
  </si>
  <si>
    <t>ALS, BLS</t>
  </si>
  <si>
    <t>BLS ONLY</t>
  </si>
  <si>
    <t>ALS ONLY</t>
  </si>
  <si>
    <t>911 Response (Scene) with Transport Capability</t>
  </si>
  <si>
    <t>Medical Transport (Convalescent)</t>
  </si>
  <si>
    <t>911 Response (Scene) without Transport Capability</t>
  </si>
  <si>
    <t>Specialty Care Transport</t>
  </si>
  <si>
    <t>Rescue</t>
  </si>
  <si>
    <t>Allen County</t>
  </si>
  <si>
    <t>Owsley County</t>
  </si>
  <si>
    <t>Fayette County</t>
  </si>
  <si>
    <t>Anchorage and an area limited to a 30 minute response time for 95% of the population served from the above address</t>
  </si>
  <si>
    <t>Anderson County</t>
  </si>
  <si>
    <t>Pike County and an area limited to 30 minute response time for 95% of the popluation served from the above address</t>
  </si>
  <si>
    <t>Ballard County</t>
  </si>
  <si>
    <t>Jefferson County and Louisville Metro Area</t>
  </si>
  <si>
    <t>Barren &amp; Metcalfe County</t>
  </si>
  <si>
    <t>Bath County</t>
  </si>
  <si>
    <t>Bell County</t>
  </si>
  <si>
    <t>Boone County Bellview McVille Fire Protection District</t>
  </si>
  <si>
    <t>Boyd County</t>
  </si>
  <si>
    <t>City of Danville and 5 (five) miles out</t>
  </si>
  <si>
    <t>Bracken County and other areas as set forth in the contract for the dissolution of Robertson County EMS</t>
  </si>
  <si>
    <t>Clark County</t>
  </si>
  <si>
    <t>Wolfe County</t>
  </si>
  <si>
    <t>Breckinridge County</t>
  </si>
  <si>
    <t>Cynthiana and Harrison County</t>
  </si>
  <si>
    <t>Bullitt County</t>
  </si>
  <si>
    <t>Caldwell County</t>
  </si>
  <si>
    <t>City of Silvergrove Fire Protection district # 8, City of Melbourne Fire Protection District # 6, and part of Fire Protection District # 3.</t>
  </si>
  <si>
    <t>Taylor County</t>
  </si>
  <si>
    <t>Carlisle County</t>
  </si>
  <si>
    <t>Carroll County</t>
  </si>
  <si>
    <t>Carter County</t>
  </si>
  <si>
    <t>Casey County</t>
  </si>
  <si>
    <t>Greater Cincinnati International Airport</t>
  </si>
  <si>
    <t>Lee County</t>
  </si>
  <si>
    <t>City of Paintsville and Johnson County</t>
  </si>
  <si>
    <t>Pikeville Corporate City Limits, and the City of Coal Run Village.</t>
  </si>
  <si>
    <t>Taylor Mill and Surrounding Area</t>
  </si>
  <si>
    <t>Clay County</t>
  </si>
  <si>
    <t>Clinton County</t>
  </si>
  <si>
    <t>Hickman County</t>
  </si>
  <si>
    <t>OHIO COUNTY</t>
  </si>
  <si>
    <t>City of Covington</t>
  </si>
  <si>
    <t>Crittenden County and parts of Caldwell County</t>
  </si>
  <si>
    <t>Cumberland County and an area limited to a 30 minute response time for 95% of the population served from the above address.</t>
  </si>
  <si>
    <t>Cumberland Gap Tunnel</t>
  </si>
  <si>
    <t>Henderson &amp; Union County</t>
  </si>
  <si>
    <t>Union County</t>
  </si>
  <si>
    <t>City of Dry Ridge and Grant County</t>
  </si>
  <si>
    <t>Edgewood, Kenton Vale, Kenton County</t>
  </si>
  <si>
    <t>Elsmere and Kenton County</t>
  </si>
  <si>
    <t>Floyd County</t>
  </si>
  <si>
    <t>City of Erlanger</t>
  </si>
  <si>
    <t>Estill County</t>
  </si>
  <si>
    <t>Campbell County</t>
  </si>
  <si>
    <t>Fleming County</t>
  </si>
  <si>
    <t>City of Florence and an area limited to a 30 minute response time for 95% of the population served from the above address</t>
  </si>
  <si>
    <t>Cities of Fort Mitchell, Lakeside Park, Crestview Hills</t>
  </si>
  <si>
    <t>Fort Thomas and an area limited to a 30 minute response time for 95% of the population served from the above address</t>
  </si>
  <si>
    <t>An area limited to a 30 minute response time for 95% of the population served from the above address</t>
  </si>
  <si>
    <t>Simpson County and an area limited to a 30 minute response time for 95% of the population served from the above address</t>
  </si>
  <si>
    <t>Gallatin County</t>
  </si>
  <si>
    <t>Garrard County</t>
  </si>
  <si>
    <t>Scott County</t>
  </si>
  <si>
    <t>Grayson County and an area limited to a 30 minute response time for 95% of the population served from the above address</t>
  </si>
  <si>
    <t>Green County</t>
  </si>
  <si>
    <t>Greenup County</t>
  </si>
  <si>
    <t>Hancock County</t>
  </si>
  <si>
    <t>Hardin County</t>
  </si>
  <si>
    <t>Hart County and an area limited to a 30 minute response time for 95% of the population served from the above address</t>
  </si>
  <si>
    <t>Northern Boone County-Hebron Fire Protection District</t>
  </si>
  <si>
    <t>Christian County</t>
  </si>
  <si>
    <t>Jackson County</t>
  </si>
  <si>
    <t>City of Jeffersontown and all areas within the Jeffersontown Fire Protection District</t>
  </si>
  <si>
    <t>Jessamine County</t>
  </si>
  <si>
    <t>Boyd and Greenup Counties</t>
  </si>
  <si>
    <t>North, East and South Sections of Knox County</t>
  </si>
  <si>
    <t>City of Corbin, West Knox County, South Laurel County, North Whitley County</t>
  </si>
  <si>
    <t>LaRue County</t>
  </si>
  <si>
    <t>Lower Letcher County</t>
  </si>
  <si>
    <t>Knott County</t>
  </si>
  <si>
    <t>Leslie County</t>
  </si>
  <si>
    <t>Unrestricted Class I: Magoffin County &amp; Pike County, including Elkhorn City, excluding all areas served by Appalachian First Response. Pediatric and Adult Interfacility Only: Floyd, Martin, and Johnson Counties.</t>
  </si>
  <si>
    <t>Livingston County</t>
  </si>
  <si>
    <t>Logan County</t>
  </si>
  <si>
    <t>Auburn and an area limited to a thirty (30) minute response time for 95% of the population served from the above address.</t>
  </si>
  <si>
    <t>All of Metro Louisville</t>
  </si>
  <si>
    <t>City of Ludlow</t>
  </si>
  <si>
    <t>Lyon County</t>
  </si>
  <si>
    <t>Madison County</t>
  </si>
  <si>
    <t>Magoffin County</t>
  </si>
  <si>
    <t>Marion County</t>
  </si>
  <si>
    <t>Marshall County</t>
  </si>
  <si>
    <t>Graves County</t>
  </si>
  <si>
    <t>Mason County</t>
  </si>
  <si>
    <t>McCreary County</t>
  </si>
  <si>
    <t>Western McLean County and an area limited to a thirty (30) minute response time for 95% of the population served from the above address.</t>
  </si>
  <si>
    <t>Meade County</t>
  </si>
  <si>
    <t>Mostly Pulaski County</t>
  </si>
  <si>
    <t>Hopkins County and an area limited to a thirty (30) minute response for 95% of the population served from the above address.</t>
  </si>
  <si>
    <t>Menifee County</t>
  </si>
  <si>
    <t>Mercer County</t>
  </si>
  <si>
    <t>McCracken County</t>
  </si>
  <si>
    <t>Middlesboro and Southern Bell County</t>
  </si>
  <si>
    <t>Monroe County</t>
  </si>
  <si>
    <t>Montgomery County</t>
  </si>
  <si>
    <t>Rowan County</t>
  </si>
  <si>
    <t>Morgan County and an area limited to a thirty (30) minute response time for 95% of the population served from the above address.</t>
  </si>
  <si>
    <t>MT. WASHINGTON FIRE PROTECTION DISTRICT</t>
  </si>
  <si>
    <t>Calloway County</t>
  </si>
  <si>
    <t>Nelson County</t>
  </si>
  <si>
    <t>Letcher County</t>
  </si>
  <si>
    <t>Newport and Campbell County</t>
  </si>
  <si>
    <t>Nicholas County</t>
  </si>
  <si>
    <t>Northeast Quadrant of Pendleton County</t>
  </si>
  <si>
    <t>Ohio County</t>
  </si>
  <si>
    <t>Oldham County</t>
  </si>
  <si>
    <t>Owen County</t>
  </si>
  <si>
    <t>Muhlenberg County</t>
  </si>
  <si>
    <t>Owensboro and Daviess County</t>
  </si>
  <si>
    <t>Paris and Bourbon County</t>
  </si>
  <si>
    <t>Boyd County, transports between King's Daughters and other facilities.</t>
  </si>
  <si>
    <t>Martin County</t>
  </si>
  <si>
    <t>Lawrence County</t>
  </si>
  <si>
    <t>Scheduled non-emergency transportation, interfacility, between facility and a patient's home to serve Floyd, Martin and Lawrence Counties</t>
  </si>
  <si>
    <t>Pendleton County</t>
  </si>
  <si>
    <t>Perry County</t>
  </si>
  <si>
    <t>Northern Section of Boone County</t>
  </si>
  <si>
    <t>Southern portion of Kenton County and Northern portion of Pendleton County</t>
  </si>
  <si>
    <t>Louisville and Jefferson County</t>
  </si>
  <si>
    <t>Point Pleasant Fire District of Boone County</t>
  </si>
  <si>
    <t>Lewis County</t>
  </si>
  <si>
    <t>Specialized: Interfacility emergency transport service for transports originating in Mason County.</t>
  </si>
  <si>
    <t>Powell County</t>
  </si>
  <si>
    <t>City of Prestonsburg</t>
  </si>
  <si>
    <t>City of Providence and an area limited to a thirty (30) minute response time for 95% of the population served from the above address.</t>
  </si>
  <si>
    <t>Rockcastle County</t>
  </si>
  <si>
    <t>Russell County</t>
  </si>
  <si>
    <t>City of Ryland Heights, Fairview, portion of Taylor Mill, portion of unincorporated Kenton County</t>
  </si>
  <si>
    <t>Shelby County</t>
  </si>
  <si>
    <t>Pulaski County and Somerset Area</t>
  </si>
  <si>
    <t>Pulaski County</t>
  </si>
  <si>
    <t>Southgate and Campbell County</t>
  </si>
  <si>
    <t>Spencer County</t>
  </si>
  <si>
    <t>ST. MATTHEWS, THOSE CITIES WITHIN THE ST. MATTHEWS FIRE PROTECTION DISTRICT, AND AN AREA LIMITED TO A 30 MINUTE RESPONSE TIME FOR 95% OF THE POPULATION SERVED IN JEFFERSON COUNTY FROM THE CITY OF ST. MATTHEWS</t>
  </si>
  <si>
    <t>Stanford and Lincoln County Area</t>
  </si>
  <si>
    <t>Warren County</t>
  </si>
  <si>
    <t>Todd County</t>
  </si>
  <si>
    <t>Trimble County</t>
  </si>
  <si>
    <t>Approximately 15 mile area surrounding city of Fulton, and the entire city of Hickman and Western part of Fulton County, KY</t>
  </si>
  <si>
    <t>Union Fire Protection District</t>
  </si>
  <si>
    <t>Verona and parts of Grant and Gallatin Counties,</t>
  </si>
  <si>
    <t>Southern Boone and Kenton Counties, 5 Mile Radius of Walton</t>
  </si>
  <si>
    <t>Washington County</t>
  </si>
  <si>
    <t>Wayne County</t>
  </si>
  <si>
    <t>Webster County</t>
  </si>
  <si>
    <t>Whitley County</t>
  </si>
  <si>
    <t>City of Winchester and Clark County</t>
  </si>
  <si>
    <t>Woodford County</t>
  </si>
  <si>
    <t>Hardin, Grayson, LaRue, Meade, and Breckinridge</t>
  </si>
  <si>
    <t>Referring agencies within a 150 mile radius of Cabell Huntington Hospital</t>
  </si>
  <si>
    <t>Transfer of Neonatal/Pediatric Patients between hospitals in Hamilton Ohio, Boone, Kenton, Campbell and Mason Counties and the Cincinnati-Northern KY International Airport</t>
  </si>
  <si>
    <t>Neonatal Transports in Pike, Floyd, Martin, Magoffin and Johnson Counties: Interfacility Only</t>
  </si>
  <si>
    <t>Caldwell, Crittenden, Daviess, Henderson, Hopkins, Muhlenberg, McLean, Ohio, Trigg, Lyon and Union Counties</t>
  </si>
  <si>
    <t>Primarily Western and Southwestern Kentucky</t>
  </si>
  <si>
    <t>Jefferson County and Western Kentucky</t>
  </si>
  <si>
    <t>Patients of Rockcastle Regional Hospital and Respiratory Care Center</t>
  </si>
  <si>
    <t>Boone, Campbell, Carroll, Grant, Kenton, and Mason Counties in Kentucky</t>
  </si>
  <si>
    <t>Service area will include counties within the primary service area (Fayette, Clark, Madison, Jessamine, Woodford, Bourbon, and Scott) and secondary service area (Pike, Pulaski, Floyd, Laurel, Clay, Montgomery, Franklin, Breathitt, Perry, Powell, Letcher, Estill, Harlan, Whitley, Boyd, Wolfe, Leslie, Knox, Knott, Boyle, Magoffin, Rockcastle, Rowan, Lincoln, Morgan, Lee, Carter, Owsley, Jackson, Menifee, Elliott, Harrison, Bath, and Garrard) and to other areas when extraordinary circumstances warrant.</t>
  </si>
  <si>
    <t>Christian County, KY</t>
  </si>
  <si>
    <t>Employees of Bechtel Parsons Blue Grass.</t>
  </si>
  <si>
    <t>Century Aluminum Plant Properties</t>
  </si>
  <si>
    <t>Logan Aluminum Plant</t>
  </si>
  <si>
    <t>Trimble County Generating Station Only</t>
  </si>
  <si>
    <t>Serve Employees of Special Metals Corporation at Boyd County Plant</t>
  </si>
  <si>
    <t>Daviess County</t>
  </si>
  <si>
    <t>Eastern Kentucky and a corridor extending to Louisville to allow for transport of patients to hospitals in that area</t>
  </si>
  <si>
    <t>Bourbon, Clark, Fayette, Franklin, Harrison, Jessamine, Madison, Scott and Woodford counties.</t>
  </si>
  <si>
    <t>MD28065</t>
  </si>
  <si>
    <t>PRIMARY TYPE OF SERVICE</t>
  </si>
  <si>
    <t>AREA DESCRIPTION</t>
  </si>
  <si>
    <t xml:space="preserve">At Home Care of Kentucky </t>
  </si>
  <si>
    <t>At Home of Kentucky</t>
  </si>
  <si>
    <t>Commonwealth Pain &amp; Spine[2] limited to terms and conditions in Agreed Order</t>
  </si>
  <si>
    <t>Forest Springs Health Campus</t>
  </si>
  <si>
    <t>Good Shepherd Healthcare Solutions, Inc. (formerly BrightStar Care of Louisville)</t>
  </si>
  <si>
    <t>Norton Diagnostic Center - Elizabethtown</t>
  </si>
  <si>
    <t>CCRC</t>
  </si>
  <si>
    <t>East End Health Club, LLC</t>
  </si>
  <si>
    <t>Ind. Living Units</t>
  </si>
  <si>
    <t>Assisted Living Units</t>
  </si>
  <si>
    <t>Personal Care Beds</t>
  </si>
  <si>
    <t>CCRC beds</t>
  </si>
  <si>
    <t>Bridgepointe at Ashgrove Woods</t>
  </si>
  <si>
    <t>The Episcopal Church Home</t>
  </si>
  <si>
    <t>The Home Place at Midway (formerly Bluegrass Community Hospital NF Facility)</t>
  </si>
  <si>
    <t>The Springs at Stony Brook</t>
  </si>
  <si>
    <t>The Forum at Brookside</t>
  </si>
  <si>
    <t>720529 Provisional 2/27/23</t>
  </si>
  <si>
    <t>At Home Care of Kentucky</t>
  </si>
  <si>
    <t>Southern Kentucky Vascular Procedure Center (limited to vascular procedures)</t>
  </si>
  <si>
    <t>Bullitt, Jefferson, Logan, Oldham and Warren counties - children aged 6 weeks to 21 years</t>
  </si>
  <si>
    <t>Anderson, Breckinridge, Bullitt, Carroll, Fayette, Franklin, Hardin, Henry, Jefferson, Meade, Nelson, Oldham, Shelby, Spencer, Trimble, Washington and Woodford counties</t>
  </si>
  <si>
    <t>Professional Case Management of Kentucky, LLC dba Professional Case Management, Paducah, McCracken County (Limited to patients entitled to health benefits under the Energy Employees Occupational Illness Compensation Program Act and/or the Radiation Exposure Compensation Act)</t>
  </si>
  <si>
    <t xml:space="preserve">Smiling Angels Home Health </t>
  </si>
  <si>
    <t>St. Charles Care Center</t>
  </si>
  <si>
    <t>The Kidz Club - PDN (Limited to children aged 6 weeks to 21 years)</t>
  </si>
  <si>
    <t>***</t>
  </si>
  <si>
    <t xml:space="preserve">Allocated </t>
  </si>
  <si>
    <t>Ground Ambulance</t>
  </si>
  <si>
    <t>Baptist Health Deaconess Hospice (formerly Baptist Health Hospice ; formerly Green River Hospice) Ceased providing services 5/31/23.  License in abeyance.</t>
  </si>
  <si>
    <t>UofL Health South Hospital Comprehensive Cardiac Catheterization Lab</t>
  </si>
  <si>
    <t>Continuing Care Retirement Community (CCRC) Beds</t>
  </si>
  <si>
    <t>Magnetic Resonance Imaging (MRI)</t>
  </si>
  <si>
    <t xml:space="preserve">Intermediate Care Facilities for Individuals with Intellectual Disabilities (ICF/IID) </t>
  </si>
  <si>
    <t>Long-Term Care (includes Personal Care)</t>
  </si>
  <si>
    <t>Megavoltage Radiation Therapy</t>
  </si>
  <si>
    <t>Positron Emission Therapy (PET)</t>
  </si>
  <si>
    <t>Private Duty Nursing by COUNTY</t>
  </si>
  <si>
    <t>Psychiatric Residential Treatment Facility (PRTF) Level I</t>
  </si>
  <si>
    <t>Psychiatric Residential Treatment Facility (PRTF) Level II</t>
  </si>
  <si>
    <t>Prescribed Pediatric Extended Care (PPEC)</t>
  </si>
  <si>
    <t>Chemical Dependency (CD) Beds</t>
  </si>
  <si>
    <t>Brighton Center</t>
  </si>
  <si>
    <t>Flaget Memorial Hospital Nursing Facility (closed 2/17/23 - license in abeyance)</t>
  </si>
  <si>
    <t>BoldAge PACE Kentucky, LLC</t>
  </si>
  <si>
    <t>Bluegrass Home Health Care (formerly Wedco District Health Dept. Home Health Agency; formerly Wedco Home Health)</t>
  </si>
  <si>
    <t>Cumberland Valley Nursing &amp; Rehabilitation Center (formerly Cumberland Valley Manor)</t>
  </si>
  <si>
    <t>UofL Physicians Imaging Center</t>
  </si>
  <si>
    <t>Woodlawn PRTF Sanders</t>
  </si>
  <si>
    <t>101389 provisional</t>
  </si>
  <si>
    <t>ACC converted</t>
  </si>
  <si>
    <t>Giving Home Health Care - Kentucky, LLC</t>
  </si>
  <si>
    <t>Expressly limited to patients entitled to health benefits under the Energy Employees Occupational Illness Compensation Act and the Radiation Exposure Compensation Act in all counties in Kentucky</t>
  </si>
  <si>
    <t>St. Matthews Care and Rehab Center, LLC (formerly St. Matthews Care Center; formerly Golden LivingCenter - St. Matthews; formerly St. Matthews Manor, Inc. ) Closed on 7/6/23 but license is active</t>
  </si>
  <si>
    <t>Hillcreek Rehab and Care, LLC (formerly Hillcreek Rehabilitation and Care; formerly Golden LivingCenter - Hillcreek; formerly Hillcreek Manor Rehabilitation &amp; Nursing Center) Closed 7/6/23 but license is active</t>
  </si>
  <si>
    <t>Chevy Chase Gardens</t>
  </si>
  <si>
    <t>CenterWell Home Health (formerly Kindred at Home; formerly Gentiva Health Services (Lexington) (formerly Olsten Health Services)</t>
  </si>
  <si>
    <t>CenterWell Home Health (formerly Kindred at Home; formerly Gentiva Health Services (Louisville) (formerly Olsten Health Services)</t>
  </si>
  <si>
    <t>Amada Concierge Care</t>
  </si>
  <si>
    <t>Anderson, Boone, Bourbon, Fayette, Franklin, Grant, Harrison, Jessamine, Madison, Oldham, Owen, Scott, Shelby and Woodford counties</t>
  </si>
  <si>
    <t>St. Claire Medical Center (LTC unit closed May 2022.  Beds held in abeyance)</t>
  </si>
  <si>
    <t>Clark Regional Medical Center (facility closed effecti 7/28/23.  License held in abeyance)</t>
  </si>
  <si>
    <t>950044 provisional</t>
  </si>
  <si>
    <t xml:space="preserve">Latino Case Management, LLC </t>
  </si>
  <si>
    <t>The Ormsby</t>
  </si>
  <si>
    <t>ALLEN COUNTY AMBULANCE SERVICE</t>
  </si>
  <si>
    <t>AMBULANCE INC. OF LAUREL COUNTY</t>
  </si>
  <si>
    <t>AmeriPro EMS of Kentucky LLC (1705)</t>
  </si>
  <si>
    <t>AmeriPro EMS of Kentucky LLC (1706)</t>
  </si>
  <si>
    <t>AmeriPro EMS of Kentucky LLC (1707)</t>
  </si>
  <si>
    <t>Baptist Health Corbin EMS</t>
  </si>
  <si>
    <t>BAPTIST HEALTH LOUISVILLE EMS</t>
  </si>
  <si>
    <t>BARREN-METCALFE EMS</t>
  </si>
  <si>
    <t>BATH COUNTY EMS</t>
  </si>
  <si>
    <t>BELL COUNTY EMERGENCY AMBULANCE SERVICE</t>
  </si>
  <si>
    <t>BOYD COUNTY EMERGENCY AMBULANCE SERVICE</t>
  </si>
  <si>
    <t>BREATHITT-WOLFE EMS, INC. dba CROSS MEDICAL RESPONSE (1672)</t>
  </si>
  <si>
    <t>BREATHITT-WOLFE EMS, INC. dba CROSS MEDICAL RESPONSE (1682)</t>
  </si>
  <si>
    <t>BREATHITT-WOLFE EMS, INC. dba CROSS MEDICAL RESPONSE (1700)</t>
  </si>
  <si>
    <t>BUTLER COUNTY AMBULANCE SERVICE</t>
  </si>
  <si>
    <t>CARROLL COUNTY EMERGENCY MEDICAL SERVICES</t>
  </si>
  <si>
    <t>CARTER COUNTY EMERGENCY MEDICAL SERVICE</t>
  </si>
  <si>
    <t>CITY OF PAINTSVILLE FIRE-RESCUE-EMS</t>
  </si>
  <si>
    <t>DEACONESS EMS, LLC (1043)</t>
  </si>
  <si>
    <t>DEACONESS EMS, LLC (1342)</t>
  </si>
  <si>
    <t>Deaconess EMS, LLC 1646</t>
  </si>
  <si>
    <t>ELLIOTT COUNTY AMBULANCE SERVICE</t>
  </si>
  <si>
    <t>Greenup County Ambulance Authority</t>
  </si>
  <si>
    <t>HARDIN COUNTY EMS (1082)</t>
  </si>
  <si>
    <t>Harrison County EMS</t>
  </si>
  <si>
    <t>Knott County Ambulance Service DBA Perry County Ambulance</t>
  </si>
  <si>
    <t>LIFEGUARD EMERGENCY MEDICAL SERVICES (1188)</t>
  </si>
  <si>
    <t>LIFEGUARD EMERGENCY MEDICAL SERVICES (1303)</t>
  </si>
  <si>
    <t>LIFEGUARD EMERGENCY MEDICAL SERVICES (1429)</t>
  </si>
  <si>
    <t>LIFEGUARD EMERGENCY MEDICAL SERVICES (1611)</t>
  </si>
  <si>
    <t>LOGAN COUNTY EMS (1680)</t>
  </si>
  <si>
    <t>MED-TRANS OF SOMERSET DBA SOMERSET PULASKI CO FIRE/EMS</t>
  </si>
  <si>
    <t>Norton Adult Transport</t>
  </si>
  <si>
    <t>PATRIOT EMS (1622)</t>
  </si>
  <si>
    <t>PATRIOT EMS (1653)</t>
  </si>
  <si>
    <t>Pikeville Medical Center Transport</t>
  </si>
  <si>
    <t>PORTSMOUTH EMERGENCY AMBULANCE SERVICES (1676)</t>
  </si>
  <si>
    <t>PORTSMOUTH EMERGENCY AMBULANCE SERVICES (1677)</t>
  </si>
  <si>
    <t>PORTSMOUTH EMERGENCY AMBULANCE SERVICES (1686)</t>
  </si>
  <si>
    <t>UNIVERSITY OF KENTUCKY HOSPITAL/EMERGENCY TRANSPORT (1687)</t>
  </si>
  <si>
    <t>HARDIN COUNTY EMS (2017)</t>
  </si>
  <si>
    <t>PATRIOT EMS (2022)</t>
  </si>
  <si>
    <t>PORTSMOUTH EMERGENCY AMBULANCE SERVICES (2024)</t>
  </si>
  <si>
    <t>LIFEGUARD EMERGENCY MEDICAL SERVICES (3010)</t>
  </si>
  <si>
    <t>UNIVERSITY OF KENTUCKY HOSPITAL/EMERGENCY TRANSPORT (3004)</t>
  </si>
  <si>
    <t>AIR EVAC LIFETEAM</t>
  </si>
  <si>
    <t>AIR METHODS KENTUCKY</t>
  </si>
  <si>
    <t>MED-TRANS CORP DBA UT LIFESTAR</t>
  </si>
  <si>
    <t>MED-TRANS CORPORATION dba SKYLIFE HCA HEALTHCARE TRISTAR</t>
  </si>
  <si>
    <t>Med-Trans dba Highlands Emergency Air Rescue and Transport (H.E.A.R.T.)</t>
  </si>
  <si>
    <t>PHI Air Medical</t>
  </si>
  <si>
    <t>ROCKY MOUNTAINS HOLDING LLC dba VANDERBILT LIFE FLIGHT</t>
  </si>
  <si>
    <t>UNIVERSITY AIR CARE</t>
  </si>
  <si>
    <t>Alpha Event Medicine (8001)</t>
  </si>
  <si>
    <t>Alpha Event Medicine (8006)</t>
  </si>
  <si>
    <t>NCM Motorsports Park EMS</t>
  </si>
  <si>
    <t>Non-Volunteer (Career Employees)</t>
  </si>
  <si>
    <t>Governmental, Non-Fire</t>
  </si>
  <si>
    <t>KY</t>
  </si>
  <si>
    <t>Mixed</t>
  </si>
  <si>
    <t>Fire Department</t>
  </si>
  <si>
    <t>Campbell County Consol Dispatch</t>
  </si>
  <si>
    <t>859-292-3622</t>
  </si>
  <si>
    <t>Community, Non-Profit</t>
  </si>
  <si>
    <t>270-237-4938</t>
  </si>
  <si>
    <t>270-237-5973</t>
  </si>
  <si>
    <t>114 ROB H CLINE LN</t>
  </si>
  <si>
    <t>Scottsville</t>
  </si>
  <si>
    <t>270-237-3223</t>
  </si>
  <si>
    <t>Private, Non-Hospital</t>
  </si>
  <si>
    <t>606-593-5849</t>
  </si>
  <si>
    <t>606-593-5237</t>
  </si>
  <si>
    <t>84 JOCKEY ST</t>
  </si>
  <si>
    <t>BOONEVILLE</t>
  </si>
  <si>
    <t>PO BOX 83</t>
  </si>
  <si>
    <t>RICHMOND POST 7</t>
  </si>
  <si>
    <t>859-623-2404</t>
  </si>
  <si>
    <t>606-878-6300</t>
  </si>
  <si>
    <t>606-877-2030</t>
  </si>
  <si>
    <t>420 W 5TH ST</t>
  </si>
  <si>
    <t>LONDON</t>
  </si>
  <si>
    <t>PO BOX 45</t>
  </si>
  <si>
    <t>Laurel County</t>
  </si>
  <si>
    <t>606-878-7000</t>
  </si>
  <si>
    <t>859-392-2805</t>
  </si>
  <si>
    <t>859-392-2807</t>
  </si>
  <si>
    <t>30 KENTON LANDS RD</t>
  </si>
  <si>
    <t>STE C</t>
  </si>
  <si>
    <t>ERLANGER</t>
  </si>
  <si>
    <t>Boone, Kenton, Campbell, Gallatin, Grant, Pendleton, Bracken,_x000D_
Carroll, Owen, and Mason Counties</t>
  </si>
  <si>
    <t>Rural Metro of Southern Ohio, Inc.</t>
  </si>
  <si>
    <t>2020 Liberty Road Ste 100</t>
  </si>
  <si>
    <t>LEXINGTON</t>
  </si>
  <si>
    <t>1500 BULL LEA RD STE 150</t>
  </si>
  <si>
    <t>421 Gernert Ct</t>
  </si>
  <si>
    <t>LOUISVILLE</t>
  </si>
  <si>
    <t>Jefferson and Shelby Counties</t>
  </si>
  <si>
    <t>404-791-0556</t>
  </si>
  <si>
    <t>Oldham, Henry and Trimble</t>
  </si>
  <si>
    <t>502-245-7555</t>
  </si>
  <si>
    <t>502-245-8086</t>
  </si>
  <si>
    <t>108 Urton Ln</t>
  </si>
  <si>
    <t>PO Box 436257</t>
  </si>
  <si>
    <t>Metro safe</t>
  </si>
  <si>
    <t>502-574-3759</t>
  </si>
  <si>
    <t>502-839-7378</t>
  </si>
  <si>
    <t>502-839-7388</t>
  </si>
  <si>
    <t>1191 Bypass S</t>
  </si>
  <si>
    <t>LAWRENCEBURG</t>
  </si>
  <si>
    <t>PO Box 580</t>
  </si>
  <si>
    <t>502-839-5125</t>
  </si>
  <si>
    <t>606-353-9835</t>
  </si>
  <si>
    <t>606-353-9834</t>
  </si>
  <si>
    <t>1477 POND CREEK RD</t>
  </si>
  <si>
    <t>Stone</t>
  </si>
  <si>
    <t>AFR</t>
  </si>
  <si>
    <t>606-237-3911</t>
  </si>
  <si>
    <t>270-665-5000</t>
  </si>
  <si>
    <t>270-665-9325</t>
  </si>
  <si>
    <t>150 BROADWAY</t>
  </si>
  <si>
    <t>LA CENTER</t>
  </si>
  <si>
    <t>PO BOX 276</t>
  </si>
  <si>
    <t>270-335-3691</t>
  </si>
  <si>
    <t>Hospital</t>
  </si>
  <si>
    <t>606-521-9535</t>
  </si>
  <si>
    <t>606-526-4069</t>
  </si>
  <si>
    <t>1 Trillium Way</t>
  </si>
  <si>
    <t>Corbin</t>
  </si>
  <si>
    <t>CORBIN</t>
  </si>
  <si>
    <t>502-928-8910</t>
  </si>
  <si>
    <t>502-897-8500</t>
  </si>
  <si>
    <t>4000 Kresge Way</t>
  </si>
  <si>
    <t>502-897-8100</t>
  </si>
  <si>
    <t>270-651-6903</t>
  </si>
  <si>
    <t>270-651-0331</t>
  </si>
  <si>
    <t>703 E MAIN ST</t>
  </si>
  <si>
    <t>GLASGOW</t>
  </si>
  <si>
    <t>PO Box 304</t>
  </si>
  <si>
    <t>270-651-5121</t>
  </si>
  <si>
    <t>606-674-8158</t>
  </si>
  <si>
    <t>606-674-2768</t>
  </si>
  <si>
    <t>78 Rowland Ave</t>
  </si>
  <si>
    <t>OWINGSVILLE</t>
  </si>
  <si>
    <t>PO BOX 381</t>
  </si>
  <si>
    <t>Bath County Ambulance Service</t>
  </si>
  <si>
    <t>606-337-6797</t>
  </si>
  <si>
    <t>309 S CHERRY ST</t>
  </si>
  <si>
    <t>PINEVILLE</t>
  </si>
  <si>
    <t>PO BOX 851</t>
  </si>
  <si>
    <t>Bell County 911</t>
  </si>
  <si>
    <t>606-337-6174</t>
  </si>
  <si>
    <t>859-586-6060</t>
  </si>
  <si>
    <t>859-586-6576</t>
  </si>
  <si>
    <t>6900 McVille Rd</t>
  </si>
  <si>
    <t>BURLINGTON</t>
  </si>
  <si>
    <t>6900 MCVILLE ROAD</t>
  </si>
  <si>
    <t>859-371-1234</t>
  </si>
  <si>
    <t>606-325-9702</t>
  </si>
  <si>
    <t>606-393-3315</t>
  </si>
  <si>
    <t>2758 GREENUP AVE</t>
  </si>
  <si>
    <t>ASHLAND</t>
  </si>
  <si>
    <t>Regional Public Safety Comm Center</t>
  </si>
  <si>
    <t>606-329-2191</t>
  </si>
  <si>
    <t>859-238-1133</t>
  </si>
  <si>
    <t>859-238-1135</t>
  </si>
  <si>
    <t>1856 S DANVILLE BYP</t>
  </si>
  <si>
    <t>859-238-1220</t>
  </si>
  <si>
    <t>606-735-3783</t>
  </si>
  <si>
    <t>606-735-2694</t>
  </si>
  <si>
    <t>592 BLADESTON DR</t>
  </si>
  <si>
    <t>BROOKSVILLE</t>
  </si>
  <si>
    <t>PO BOX 153</t>
  </si>
  <si>
    <t>41004-0153</t>
  </si>
  <si>
    <t>Bracken County 911</t>
  </si>
  <si>
    <t>606-735-2700</t>
  </si>
  <si>
    <t>606-666-4444</t>
  </si>
  <si>
    <t>606-666-7157</t>
  </si>
  <si>
    <t>3 HOWELL LN</t>
  </si>
  <si>
    <t>2207 LIBERTY RD</t>
  </si>
  <si>
    <t>606-668-9111</t>
  </si>
  <si>
    <t>606-668-9015</t>
  </si>
  <si>
    <t>364 S WASHINGTON ST</t>
  </si>
  <si>
    <t>Campton</t>
  </si>
  <si>
    <t>Wolfe County Ambulance #1</t>
  </si>
  <si>
    <t>606-668-2145</t>
  </si>
  <si>
    <t>515C W Lexington St</t>
  </si>
  <si>
    <t>Winchester</t>
  </si>
  <si>
    <t>364 South Washington St</t>
  </si>
  <si>
    <t>270-756-2367</t>
  </si>
  <si>
    <t>270-756-2328</t>
  </si>
  <si>
    <t>807 OLD HWY 60 EAST</t>
  </si>
  <si>
    <t>HARDINSBURG</t>
  </si>
  <si>
    <t>P.O. BOX 733</t>
  </si>
  <si>
    <t>270-756-6266</t>
  </si>
  <si>
    <t>502-543-2000</t>
  </si>
  <si>
    <t>502-543-7244</t>
  </si>
  <si>
    <t>238 SALT WELL ROAD</t>
  </si>
  <si>
    <t>SHEPHERDSVILLE</t>
  </si>
  <si>
    <t>PO BOX 6538</t>
  </si>
  <si>
    <t>BULLITT COUNTY COMMUNICATIONS</t>
  </si>
  <si>
    <t>502-955-7480</t>
  </si>
  <si>
    <t>859-586-6161</t>
  </si>
  <si>
    <t>859-586-6178</t>
  </si>
  <si>
    <t>6050 FIREHOUSE DR</t>
  </si>
  <si>
    <t>PO BOX 479</t>
  </si>
  <si>
    <t>Burlington and back up for Boone County</t>
  </si>
  <si>
    <t>None</t>
  </si>
  <si>
    <t>859-371-2046</t>
  </si>
  <si>
    <t>270-526-2713</t>
  </si>
  <si>
    <t>270-526-6403</t>
  </si>
  <si>
    <t>1290 VETERANS WAY</t>
  </si>
  <si>
    <t>MORGANTOWN</t>
  </si>
  <si>
    <t>PO BOX 485</t>
  </si>
  <si>
    <t>270-526-3814</t>
  </si>
  <si>
    <t>270-365-3787</t>
  </si>
  <si>
    <t>270-365-4666</t>
  </si>
  <si>
    <t>102 NORTHFIELD DRIVE</t>
  </si>
  <si>
    <t>PO BOX 408</t>
  </si>
  <si>
    <t>Princeton</t>
  </si>
  <si>
    <t>270-365-4653</t>
  </si>
  <si>
    <t>859-635-9255</t>
  </si>
  <si>
    <t>6844 FOUR MILE RD</t>
  </si>
  <si>
    <t>MELBOURNE</t>
  </si>
  <si>
    <t>CAMPBELL COUNTY CONSOL DISPATCH CTR</t>
  </si>
  <si>
    <t>270-789-3135</t>
  </si>
  <si>
    <t>270-469-0511</t>
  </si>
  <si>
    <t>105 S COLUMBIA AVE</t>
  </si>
  <si>
    <t>CAMPBELLSVILLE</t>
  </si>
  <si>
    <t>CAMPBELLSVILLE TAYLRO COUNTY 911</t>
  </si>
  <si>
    <t>270-465-0508</t>
  </si>
  <si>
    <t>270-628-0248</t>
  </si>
  <si>
    <t>270-628-9144</t>
  </si>
  <si>
    <t>65 John Roberts Dr</t>
  </si>
  <si>
    <t>Ste A</t>
  </si>
  <si>
    <t>BARDWELL</t>
  </si>
  <si>
    <t>PO Box 207</t>
  </si>
  <si>
    <t>270-628-5420</t>
  </si>
  <si>
    <t>502-732-7019</t>
  </si>
  <si>
    <t>502-732-9949</t>
  </si>
  <si>
    <t>829 Polk St</t>
  </si>
  <si>
    <t>CARROLLTON</t>
  </si>
  <si>
    <t>502-732-6621</t>
  </si>
  <si>
    <t>606-474-8181</t>
  </si>
  <si>
    <t>606-474-0529</t>
  </si>
  <si>
    <t>12 CROSSBAR RD</t>
  </si>
  <si>
    <t>606-474-5753</t>
  </si>
  <si>
    <t>606-787-8350</t>
  </si>
  <si>
    <t>606-787-1978</t>
  </si>
  <si>
    <t>1167 Campbellsville St.</t>
  </si>
  <si>
    <t>LIBERTY</t>
  </si>
  <si>
    <t>PO BOX 1388</t>
  </si>
  <si>
    <t>606-787-9411</t>
  </si>
  <si>
    <t>859-441-7631</t>
  </si>
  <si>
    <t>859-781-5115</t>
  </si>
  <si>
    <t>4113 ALEXANDRIA PIKE</t>
  </si>
  <si>
    <t>Cold Spring-Highland Heights</t>
  </si>
  <si>
    <t>Cities of Cold Springs and Crestview, Northern KY University and Campbell County Fire District # 2</t>
  </si>
  <si>
    <t>859-767-3112</t>
  </si>
  <si>
    <t>859-767-5993</t>
  </si>
  <si>
    <t>2100 Tower Dr</t>
  </si>
  <si>
    <t>HEBRON</t>
  </si>
  <si>
    <t>PO Box 752000</t>
  </si>
  <si>
    <t>HAMILTON</t>
  </si>
  <si>
    <t>859-767-3111</t>
  </si>
  <si>
    <t>606-464-4100</t>
  </si>
  <si>
    <t>606-464-4145</t>
  </si>
  <si>
    <t>18 Walnut Street</t>
  </si>
  <si>
    <t>Beattyville</t>
  </si>
  <si>
    <t>P.O.Box G</t>
  </si>
  <si>
    <t>256 Main Street</t>
  </si>
  <si>
    <t>606-789-7376</t>
  </si>
  <si>
    <t>116 Main St</t>
  </si>
  <si>
    <t>PAINTSVILLE</t>
  </si>
  <si>
    <t>Johnson County 911</t>
  </si>
  <si>
    <t>606-789-4221</t>
  </si>
  <si>
    <t>606-437-5120</t>
  </si>
  <si>
    <t>606-432-4262</t>
  </si>
  <si>
    <t>104 CHLOE ROAD</t>
  </si>
  <si>
    <t>PIKEVILLE</t>
  </si>
  <si>
    <t>606-437-5112</t>
  </si>
  <si>
    <t>859-581-6565</t>
  </si>
  <si>
    <t>859-581-0700</t>
  </si>
  <si>
    <t>5231 TAYLOR MILL RD</t>
  </si>
  <si>
    <t>Taylor Mill</t>
  </si>
  <si>
    <t>859-356-3191</t>
  </si>
  <si>
    <t>606-598-8413</t>
  </si>
  <si>
    <t>606-598-1875</t>
  </si>
  <si>
    <t>115 COURT ST</t>
  </si>
  <si>
    <t>MANCHESTER</t>
  </si>
  <si>
    <t>606-598-6314</t>
  </si>
  <si>
    <t>606-387-5917</t>
  </si>
  <si>
    <t>606-387-3267</t>
  </si>
  <si>
    <t>100 EMERGENCY DRIVE</t>
  </si>
  <si>
    <t>Albany</t>
  </si>
  <si>
    <t>606-387-9163</t>
  </si>
  <si>
    <t>270-653-4620</t>
  </si>
  <si>
    <t>270-653-4585</t>
  </si>
  <si>
    <t>324 JAMES PHILLIPS DRIVE</t>
  </si>
  <si>
    <t>270-653-5871</t>
  </si>
  <si>
    <t>270-298-4415</t>
  </si>
  <si>
    <t>270-298-4417</t>
  </si>
  <si>
    <t>500 State Route 69 North</t>
  </si>
  <si>
    <t>Hartford</t>
  </si>
  <si>
    <t>PO BOX 165</t>
  </si>
  <si>
    <t>859-431-0462</t>
  </si>
  <si>
    <t>859-431-3315</t>
  </si>
  <si>
    <t>100 E ROBBINS ST</t>
  </si>
  <si>
    <t>COVINGTON</t>
  </si>
  <si>
    <t>859-341-3840</t>
  </si>
  <si>
    <t>859-341-4191</t>
  </si>
  <si>
    <t>777 Overlook Rd</t>
  </si>
  <si>
    <t>CRESCENT SPRINGS</t>
  </si>
  <si>
    <t>City of Crescent Springs, Villa Hills area, and Northern Section of Kenton County</t>
  </si>
  <si>
    <t>859-727-2424</t>
  </si>
  <si>
    <t>270-965-1143</t>
  </si>
  <si>
    <t>270-965-2402</t>
  </si>
  <si>
    <t>520 W GUM ST</t>
  </si>
  <si>
    <t>PO BOX 386</t>
  </si>
  <si>
    <t>270-965-3500</t>
  </si>
  <si>
    <t>270-864-2511</t>
  </si>
  <si>
    <t>270-864-1305</t>
  </si>
  <si>
    <t>299 GLASGOW RD</t>
  </si>
  <si>
    <t>Burkesville</t>
  </si>
  <si>
    <t>PO BOX 280</t>
  </si>
  <si>
    <t>270-864-2525</t>
  </si>
  <si>
    <t>606-248-0996</t>
  </si>
  <si>
    <t>606-248-4363</t>
  </si>
  <si>
    <t>31 US HWY 25 E</t>
  </si>
  <si>
    <t>MIDDLESBORO</t>
  </si>
  <si>
    <t>PO BOX 1425</t>
  </si>
  <si>
    <t>270-826-6558</t>
  </si>
  <si>
    <t>270-826-6362</t>
  </si>
  <si>
    <t>383 BORAX DR</t>
  </si>
  <si>
    <t>PO BOX 1083</t>
  </si>
  <si>
    <t>Henderson 911</t>
  </si>
  <si>
    <t>270-827-8700</t>
  </si>
  <si>
    <t>4604 US HIGHWAY 60 W</t>
  </si>
  <si>
    <t>MORGANFIELD</t>
  </si>
  <si>
    <t>AMR LOGIS</t>
  </si>
  <si>
    <t>812-421-6500</t>
  </si>
  <si>
    <t>270-821-1294</t>
  </si>
  <si>
    <t>270-825-9452</t>
  </si>
  <si>
    <t>2690 US Hwy 41-A South</t>
  </si>
  <si>
    <t>Dixon</t>
  </si>
  <si>
    <t>629 Laffoon Street</t>
  </si>
  <si>
    <t>Webster County Central Dispatch</t>
  </si>
  <si>
    <t>270-639-5012</t>
  </si>
  <si>
    <t>859-824-9158</t>
  </si>
  <si>
    <t>859-824-9160</t>
  </si>
  <si>
    <t>17 Race St</t>
  </si>
  <si>
    <t>DRY RIDGE</t>
  </si>
  <si>
    <t>859-428-1212</t>
  </si>
  <si>
    <t>859-341-2628</t>
  </si>
  <si>
    <t>859-578-3092</t>
  </si>
  <si>
    <t>385 DUDLEY RD</t>
  </si>
  <si>
    <t>KENTON CO EM COMM CENTER</t>
  </si>
  <si>
    <t>270-597-3721</t>
  </si>
  <si>
    <t>270-597-9851</t>
  </si>
  <si>
    <t>1755 HWY 259 N</t>
  </si>
  <si>
    <t>BROWNSVILLE</t>
  </si>
  <si>
    <t>PO BOX 118</t>
  </si>
  <si>
    <t>Brownsville and Edmonson County</t>
  </si>
  <si>
    <t>270-597-2729</t>
  </si>
  <si>
    <t>606-738-4132</t>
  </si>
  <si>
    <t>606-738-6667</t>
  </si>
  <si>
    <t>59 AMBULANCE RD</t>
  </si>
  <si>
    <t>SANDY HOOK</t>
  </si>
  <si>
    <t>PO BOX 361</t>
  </si>
  <si>
    <t>Elliott County and an area limited to a 30 minute response time for 95% of the population served from the above address</t>
  </si>
  <si>
    <t>606-738-6000</t>
  </si>
  <si>
    <t>859-342-7505</t>
  </si>
  <si>
    <t>859-342-2292</t>
  </si>
  <si>
    <t>401 GARVEY AVENUE</t>
  </si>
  <si>
    <t>ELSMERE</t>
  </si>
  <si>
    <t>P.O. BOX 18451</t>
  </si>
  <si>
    <t>41018-0451</t>
  </si>
  <si>
    <t>1049 S Lake Dr</t>
  </si>
  <si>
    <t>Prestonsburg</t>
  </si>
  <si>
    <t>859-727-2488</t>
  </si>
  <si>
    <t>859-727-7956</t>
  </si>
  <si>
    <t>515 GRAVES AVE</t>
  </si>
  <si>
    <t>505 Commonwealth Ave</t>
  </si>
  <si>
    <t>606-723-2124</t>
  </si>
  <si>
    <t>606-723-6610</t>
  </si>
  <si>
    <t>22 MERCY COURT</t>
  </si>
  <si>
    <t>IRVINE</t>
  </si>
  <si>
    <t>PO BOX 881</t>
  </si>
  <si>
    <t>606-723-2201</t>
  </si>
  <si>
    <t>502-657-1213</t>
  </si>
  <si>
    <t>6200 Bardstown Rd</t>
  </si>
  <si>
    <t>Fern Creek &amp; Highview</t>
  </si>
  <si>
    <t>859-261-0083</t>
  </si>
  <si>
    <t>859-261-2578</t>
  </si>
  <si>
    <t>514 SIXTH STREET</t>
  </si>
  <si>
    <t>DAYTON</t>
  </si>
  <si>
    <t>CAMPBELL COUNTY CONS DISPATCH</t>
  </si>
  <si>
    <t>513-326-0200</t>
  </si>
  <si>
    <t>513-563-8880</t>
  </si>
  <si>
    <t>955 Redna Ter</t>
  </si>
  <si>
    <t>Cincinnati, OH 45215</t>
  </si>
  <si>
    <t>FLORENCE</t>
  </si>
  <si>
    <t>Boone, Campbell, Grant and Kenton Counties.</t>
  </si>
  <si>
    <t>513-563-8811</t>
  </si>
  <si>
    <t>606-845-4444</t>
  </si>
  <si>
    <t>2343 BYPASS</t>
  </si>
  <si>
    <t>FLEMINGSBURG</t>
  </si>
  <si>
    <t>606-845-2121</t>
  </si>
  <si>
    <t>859-647-5660</t>
  </si>
  <si>
    <t>859-647-5670</t>
  </si>
  <si>
    <t>1152 WEAVER ROAD</t>
  </si>
  <si>
    <t>Station 1 (Headquarters)</t>
  </si>
  <si>
    <t>859-331-1267</t>
  </si>
  <si>
    <t>859-331-6102</t>
  </si>
  <si>
    <t>2355 DIXIE HIGHWAY</t>
  </si>
  <si>
    <t>FORT MITCHELL</t>
  </si>
  <si>
    <t>Kenton Co. Dispatch</t>
  </si>
  <si>
    <t>859-441-8393</t>
  </si>
  <si>
    <t>859-441-6796</t>
  </si>
  <si>
    <t>130 N FORT THOMAS AVE</t>
  </si>
  <si>
    <t>FORT THOMAS</t>
  </si>
  <si>
    <t>CAMPBELL CO CONSOL DISPATCH</t>
  </si>
  <si>
    <t>859-581-3622</t>
  </si>
  <si>
    <t>859-331-2600</t>
  </si>
  <si>
    <t>859-331-0454</t>
  </si>
  <si>
    <t>409 KYLES LN</t>
  </si>
  <si>
    <t>FORT WRIGHT</t>
  </si>
  <si>
    <t>KENTON COUNITY COM CENTER</t>
  </si>
  <si>
    <t>502-875-8511</t>
  </si>
  <si>
    <t>502-875-8533</t>
  </si>
  <si>
    <t>300 W 2ND ST STE 3</t>
  </si>
  <si>
    <t>FRANKFORT</t>
  </si>
  <si>
    <t>Franklin County</t>
  </si>
  <si>
    <t>Frankfort/Franklin County E911</t>
  </si>
  <si>
    <t>502-352-2077</t>
  </si>
  <si>
    <t>270-598-9655</t>
  </si>
  <si>
    <t>270-598-0457</t>
  </si>
  <si>
    <t>417 MACEDONIA RD</t>
  </si>
  <si>
    <t>PO BOX 2928</t>
  </si>
  <si>
    <t>859-567-4477</t>
  </si>
  <si>
    <t>859-567-4719</t>
  </si>
  <si>
    <t>400 Main Cross Street</t>
  </si>
  <si>
    <t>WARSAW</t>
  </si>
  <si>
    <t>PO Box 144</t>
  </si>
  <si>
    <t>Gallatin County 911</t>
  </si>
  <si>
    <t>859-567-7021</t>
  </si>
  <si>
    <t>859-792-6288</t>
  </si>
  <si>
    <t>859-395-0032</t>
  </si>
  <si>
    <t>319 STANFORD ST</t>
  </si>
  <si>
    <t>LANCASTER</t>
  </si>
  <si>
    <t>859-792-2821</t>
  </si>
  <si>
    <t>502-863-7841</t>
  </si>
  <si>
    <t>502-863-7843</t>
  </si>
  <si>
    <t>141 S BROADWAY ST</t>
  </si>
  <si>
    <t>GEORGETOWN</t>
  </si>
  <si>
    <t>Georgetown-Scott Co Communications</t>
  </si>
  <si>
    <t>502-863-7840</t>
  </si>
  <si>
    <t>270-259-9601</t>
  </si>
  <si>
    <t>270-259-6212</t>
  </si>
  <si>
    <t>110 NORTH MAIN STREET</t>
  </si>
  <si>
    <t>LEITCHFIELD</t>
  </si>
  <si>
    <t>270-259-0303</t>
  </si>
  <si>
    <t>270-932-7414</t>
  </si>
  <si>
    <t>270-932-9654</t>
  </si>
  <si>
    <t>55 DAKOTA MEYER DRIVE</t>
  </si>
  <si>
    <t>GREENSBURG</t>
  </si>
  <si>
    <t>PO BOX 245</t>
  </si>
  <si>
    <t>GREEN COUNTY E911</t>
  </si>
  <si>
    <t>270-932-4911</t>
  </si>
  <si>
    <t>606-473-0157</t>
  </si>
  <si>
    <t>1819 Ashland Rd</t>
  </si>
  <si>
    <t>740-351-0679</t>
  </si>
  <si>
    <t>187 South Shore Dr</t>
  </si>
  <si>
    <t>SOUTH SHORE</t>
  </si>
  <si>
    <t>606-473-1411</t>
  </si>
  <si>
    <t>270-927-1311</t>
  </si>
  <si>
    <t>270-927-1313</t>
  </si>
  <si>
    <t>655 HAWES BLVD</t>
  </si>
  <si>
    <t>HAWESVILLE</t>
  </si>
  <si>
    <t>270-769-3014</t>
  </si>
  <si>
    <t>270-769-0387</t>
  </si>
  <si>
    <t>170 NORTH PROVIDENT WAY</t>
  </si>
  <si>
    <t>ELIZABETHTOWN</t>
  </si>
  <si>
    <t>270-737-4217</t>
  </si>
  <si>
    <t>859-234-1515</t>
  </si>
  <si>
    <t>859-234-1566</t>
  </si>
  <si>
    <t>101 RODGERS PARK Dr</t>
  </si>
  <si>
    <t>Ste 1</t>
  </si>
  <si>
    <t>CYNTHIANA</t>
  </si>
  <si>
    <t>HARRISON COUNTY 911</t>
  </si>
  <si>
    <t>859-234-7100</t>
  </si>
  <si>
    <t>270-524-7272</t>
  </si>
  <si>
    <t>270-524-3891</t>
  </si>
  <si>
    <t>20 AMBULANCE DRIVE</t>
  </si>
  <si>
    <t>MUNFORDVILLE</t>
  </si>
  <si>
    <t>P.O. Box 303</t>
  </si>
  <si>
    <t>270-524-2345</t>
  </si>
  <si>
    <t>859-586-9009</t>
  </si>
  <si>
    <t>859-586-9059</t>
  </si>
  <si>
    <t>3120 North Bend Rd</t>
  </si>
  <si>
    <t>Hebron</t>
  </si>
  <si>
    <t>3120 NORTH BEND ROAD</t>
  </si>
  <si>
    <t>502-225-5434</t>
  </si>
  <si>
    <t>716 SOUTH  PROPERTY ROAD</t>
  </si>
  <si>
    <t>EMINENCE</t>
  </si>
  <si>
    <t>KENTUCKY STATE POLICE</t>
  </si>
  <si>
    <t>502-532-6363</t>
  </si>
  <si>
    <t>270-890-1400</t>
  </si>
  <si>
    <t>270-632-2060</t>
  </si>
  <si>
    <t>112 PHILLIP MEACHAM WAY</t>
  </si>
  <si>
    <t>HOPKINSVILLE</t>
  </si>
  <si>
    <t>112 Phillip Meacham Way</t>
  </si>
  <si>
    <t>Hopkinsville Fire/Christian Co. EMS</t>
  </si>
  <si>
    <t>270-887-8668</t>
  </si>
  <si>
    <t>859-356-2011</t>
  </si>
  <si>
    <t>859-356-3624</t>
  </si>
  <si>
    <t>1980 DELAWARE CROSSING</t>
  </si>
  <si>
    <t>INDEPENDENCE</t>
  </si>
  <si>
    <t>PO BOX 175</t>
  </si>
  <si>
    <t>606-287-7782</t>
  </si>
  <si>
    <t>606-287-7780</t>
  </si>
  <si>
    <t>1035 MCCAMMON RIDGE RD</t>
  </si>
  <si>
    <t>MCKEE</t>
  </si>
  <si>
    <t>PO BOX 129</t>
  </si>
  <si>
    <t>Jackson County E911</t>
  </si>
  <si>
    <t>606-287-9979</t>
  </si>
  <si>
    <t>502-267-7300</t>
  </si>
  <si>
    <t>502-267-5217</t>
  </si>
  <si>
    <t>10540 Watterson Trail</t>
  </si>
  <si>
    <t>JEFFERSONTOWN</t>
  </si>
  <si>
    <t>10540 Waterson Trail</t>
  </si>
  <si>
    <t>859-887-2987</t>
  </si>
  <si>
    <t>859-881-0940</t>
  </si>
  <si>
    <t>101 SOUTH SECOND STREET Suite B</t>
  </si>
  <si>
    <t>NICHOLASVILLE</t>
  </si>
  <si>
    <t>Jessamine County Ambulance Service</t>
  </si>
  <si>
    <t>859-887-5447</t>
  </si>
  <si>
    <t>606-408-2907</t>
  </si>
  <si>
    <t>606-408-6008</t>
  </si>
  <si>
    <t>425 22ND STREET</t>
  </si>
  <si>
    <t>Ashland</t>
  </si>
  <si>
    <t>PO BOX 1789</t>
  </si>
  <si>
    <t>KDMT</t>
  </si>
  <si>
    <t>877-407-5368</t>
  </si>
  <si>
    <t>606-438-7328</t>
  </si>
  <si>
    <t>3068 HIGHWAY 160 S STE 2</t>
  </si>
  <si>
    <t>Hindman</t>
  </si>
  <si>
    <t>Trans-Star Knott</t>
  </si>
  <si>
    <t>606-785-5074</t>
  </si>
  <si>
    <t>606-546-9722</t>
  </si>
  <si>
    <t>606-546-2106</t>
  </si>
  <si>
    <t>223 Gregory Ln</t>
  </si>
  <si>
    <t>BARBOURVILLE</t>
  </si>
  <si>
    <t>PO BOX 1539</t>
  </si>
  <si>
    <t>606-546-4158</t>
  </si>
  <si>
    <t>14173 N US HIGHWAY 25 E</t>
  </si>
  <si>
    <t>Knox County 911</t>
  </si>
  <si>
    <t>606-546-4562</t>
  </si>
  <si>
    <t>270-358-4071</t>
  </si>
  <si>
    <t>270-358-4093</t>
  </si>
  <si>
    <t>924 S LINCOLN BLVD</t>
  </si>
  <si>
    <t>Hodgenville</t>
  </si>
  <si>
    <t>LARUE COUNTY 911 CENTER</t>
  </si>
  <si>
    <t>270-358-4060</t>
  </si>
  <si>
    <t>606-633-8058</t>
  </si>
  <si>
    <t>606-633-2414</t>
  </si>
  <si>
    <t>2429 HIGHWAY 7 S</t>
  </si>
  <si>
    <t>JEREMIAH</t>
  </si>
  <si>
    <t>PO BOX 89</t>
  </si>
  <si>
    <t>2429 HWY 7 S</t>
  </si>
  <si>
    <t>Letcher Volunteer Fire and Rescue</t>
  </si>
  <si>
    <t>859-231-5644</t>
  </si>
  <si>
    <t>859-231-5652</t>
  </si>
  <si>
    <t>219 East Third Street</t>
  </si>
  <si>
    <t>219 EAST THIRD STREET</t>
  </si>
  <si>
    <t>LFUCG Division of E911</t>
  </si>
  <si>
    <t>859-231-5600</t>
  </si>
  <si>
    <t>866-385-4367</t>
  </si>
  <si>
    <t>833-812-9085</t>
  </si>
  <si>
    <t>400 UNIVERSITY DR</t>
  </si>
  <si>
    <t>STE 212</t>
  </si>
  <si>
    <t>PRESTONSBURG</t>
  </si>
  <si>
    <t>PO BOX 729</t>
  </si>
  <si>
    <t>TRANS STAR Prestonsburg</t>
  </si>
  <si>
    <t>606-866-6664</t>
  </si>
  <si>
    <t>335 Industrial Park Rd</t>
  </si>
  <si>
    <t>Harlan County and an area limited to a 30 minute response time for 95% of the population served from the above address</t>
  </si>
  <si>
    <t>KSP Post 10</t>
  </si>
  <si>
    <t>606-573-3131</t>
  </si>
  <si>
    <t>105 DRY HILL RD</t>
  </si>
  <si>
    <t>Hyden</t>
  </si>
  <si>
    <t>299 ISLAND CREEK RD</t>
  </si>
  <si>
    <t>Trans-Star Prestonburg</t>
  </si>
  <si>
    <t>606-886-6664</t>
  </si>
  <si>
    <t>270-928-4212</t>
  </si>
  <si>
    <t>270-928-1199</t>
  </si>
  <si>
    <t>1227 IUKA RD</t>
  </si>
  <si>
    <t>SMITHLAND</t>
  </si>
  <si>
    <t>Livingston County EMS</t>
  </si>
  <si>
    <t>270-726-2591</t>
  </si>
  <si>
    <t>270-726-1519</t>
  </si>
  <si>
    <t>1201 Nashville St</t>
  </si>
  <si>
    <t>RUSSELLVILLE</t>
  </si>
  <si>
    <t>Logan County Dispatch Center</t>
  </si>
  <si>
    <t>270-726-4511</t>
  </si>
  <si>
    <t>202 E Main St</t>
  </si>
  <si>
    <t>AUBURN</t>
  </si>
  <si>
    <t>502-574-4260</t>
  </si>
  <si>
    <t>502-574-4379</t>
  </si>
  <si>
    <t>4106 Eastmoor Rd</t>
  </si>
  <si>
    <t>Metrosafe Communications</t>
  </si>
  <si>
    <t>502-574-7111</t>
  </si>
  <si>
    <t>859-581-8600</t>
  </si>
  <si>
    <t>859-581-8602</t>
  </si>
  <si>
    <t>234 OAK ST</t>
  </si>
  <si>
    <t>LUDLOW</t>
  </si>
  <si>
    <t>PO BOX 16188</t>
  </si>
  <si>
    <t>KENTON CO DISPATCH</t>
  </si>
  <si>
    <t>270-388-7167</t>
  </si>
  <si>
    <t>270-388-7221</t>
  </si>
  <si>
    <t>236 Commerce St</t>
  </si>
  <si>
    <t>EDDYVILLE</t>
  </si>
  <si>
    <t>PO BOX 930</t>
  </si>
  <si>
    <t>270-388-0911</t>
  </si>
  <si>
    <t>859-623-5121</t>
  </si>
  <si>
    <t>859-626-0340</t>
  </si>
  <si>
    <t>556 S. KEENELAND DRIVE</t>
  </si>
  <si>
    <t>STE 3</t>
  </si>
  <si>
    <t>RICHMOND</t>
  </si>
  <si>
    <t>Madison County E-911</t>
  </si>
  <si>
    <t>859-625-0250</t>
  </si>
  <si>
    <t>606-349-2555</t>
  </si>
  <si>
    <t>606-349-2556</t>
  </si>
  <si>
    <t>955 E MOUNTAIN PKWY</t>
  </si>
  <si>
    <t>SALYERSVILLE</t>
  </si>
  <si>
    <t>270-692-6666</t>
  </si>
  <si>
    <t>270-692-2941</t>
  </si>
  <si>
    <t>436 W WALNUT ST</t>
  </si>
  <si>
    <t>LEBANON</t>
  </si>
  <si>
    <t>Marion County EMS</t>
  </si>
  <si>
    <t>270-527-1243</t>
  </si>
  <si>
    <t>270-527-7313</t>
  </si>
  <si>
    <t>505 GEORGE MCCLAIN DRIVE</t>
  </si>
  <si>
    <t>BENTON</t>
  </si>
  <si>
    <t>PO Box 533</t>
  </si>
  <si>
    <t>Marshall County E-911 Center</t>
  </si>
  <si>
    <t>270-527-1333</t>
  </si>
  <si>
    <t>270-251-6248</t>
  </si>
  <si>
    <t>270-251-9888</t>
  </si>
  <si>
    <t>104 NORTH SIXTH STREET</t>
  </si>
  <si>
    <t>MAYFIELD</t>
  </si>
  <si>
    <t>Mayfield Police/Fire/EMS</t>
  </si>
  <si>
    <t>270-247-1621</t>
  </si>
  <si>
    <t>606-564-2541</t>
  </si>
  <si>
    <t>606-564-2543</t>
  </si>
  <si>
    <t>216 BRIDGE STREET</t>
  </si>
  <si>
    <t>MAYSVILLE</t>
  </si>
  <si>
    <t>Maysville Mason County Dispatch</t>
  </si>
  <si>
    <t>606-564-9411</t>
  </si>
  <si>
    <t>606-376-5063</t>
  </si>
  <si>
    <t>606-376-8772</t>
  </si>
  <si>
    <t>76 SOUTH MAIN STREET</t>
  </si>
  <si>
    <t>WHITLEY CITY</t>
  </si>
  <si>
    <t>PO BOX 217</t>
  </si>
  <si>
    <t>McCreary County Ambulance Service</t>
  </si>
  <si>
    <t>606-376-1701</t>
  </si>
  <si>
    <t>270-273-5848</t>
  </si>
  <si>
    <t>270-273-5899</t>
  </si>
  <si>
    <t>200 HIGHWAY 81 N</t>
  </si>
  <si>
    <t>CALHOUN</t>
  </si>
  <si>
    <t>PO Box 127</t>
  </si>
  <si>
    <t>McLean County Dispatch</t>
  </si>
  <si>
    <t>270-273-5213</t>
  </si>
  <si>
    <t>270-422-4023</t>
  </si>
  <si>
    <t>270-422-4083</t>
  </si>
  <si>
    <t>999 Armory Place</t>
  </si>
  <si>
    <t>BRANDENBURG</t>
  </si>
  <si>
    <t>Meade County Dispatch</t>
  </si>
  <si>
    <t>270-422-4182</t>
  </si>
  <si>
    <t>606-679-6388</t>
  </si>
  <si>
    <t>606-677-9855</t>
  </si>
  <si>
    <t>301 HAIL KNOB RD</t>
  </si>
  <si>
    <t>SOMERSET</t>
  </si>
  <si>
    <t>PO BOX 3348</t>
  </si>
  <si>
    <t>911 Communications Center Pulaski Co.</t>
  </si>
  <si>
    <t>606-679-3200</t>
  </si>
  <si>
    <t>629 Laffoon St</t>
  </si>
  <si>
    <t>MADISONVILLE</t>
  </si>
  <si>
    <t>Medical Center Ambulance Service</t>
  </si>
  <si>
    <t>606-768-3200</t>
  </si>
  <si>
    <t>606-768-9120</t>
  </si>
  <si>
    <t>51 LITTLE LEAGUE LANE</t>
  </si>
  <si>
    <t>FRENCHBURG</t>
  </si>
  <si>
    <t>606-768-9046</t>
  </si>
  <si>
    <t>859-734-4486</t>
  </si>
  <si>
    <t>859-734-4484</t>
  </si>
  <si>
    <t>130 COMMERCIAL DR</t>
  </si>
  <si>
    <t>HARRODSBURG</t>
  </si>
  <si>
    <t>Harrodsburg 911 Dispatch</t>
  </si>
  <si>
    <t>859-734-3311</t>
  </si>
  <si>
    <t>130 Commercial Dr</t>
  </si>
  <si>
    <t>Harrodsburg</t>
  </si>
  <si>
    <t>270-450-8050</t>
  </si>
  <si>
    <t>270-444-9128</t>
  </si>
  <si>
    <t>3551 COLEMAN ROAD</t>
  </si>
  <si>
    <t>PADUCAH</t>
  </si>
  <si>
    <t>Mercy Regional EMS</t>
  </si>
  <si>
    <t>270-443-6529</t>
  </si>
  <si>
    <t>606-242-2332</t>
  </si>
  <si>
    <t>606-248-2168</t>
  </si>
  <si>
    <t>121 LOTHBURY AVE</t>
  </si>
  <si>
    <t>PO Box 396</t>
  </si>
  <si>
    <t>Middlesboro Fire Department/Ambulance</t>
  </si>
  <si>
    <t>606-248-2121</t>
  </si>
  <si>
    <t>270-487-8757</t>
  </si>
  <si>
    <t>270-487-8083</t>
  </si>
  <si>
    <t>429 CAPP HARLAN ROAD</t>
  </si>
  <si>
    <t>TOMPKINSVILLE</t>
  </si>
  <si>
    <t>529 CAPP HARLAN ROAD</t>
  </si>
  <si>
    <t>Monroe County E 911</t>
  </si>
  <si>
    <t>859-498-1318</t>
  </si>
  <si>
    <t>859-498-3809</t>
  </si>
  <si>
    <t>805 INDIAN MOUND DRIVE</t>
  </si>
  <si>
    <t>MT. STERLING</t>
  </si>
  <si>
    <t>Montgomery County Fire/EMS Station 2 (Non-Emergency &amp; Inter-Facility)</t>
  </si>
  <si>
    <t>859-498-4357</t>
  </si>
  <si>
    <t>606-784-4333</t>
  </si>
  <si>
    <t>606-783-0112</t>
  </si>
  <si>
    <t>200 American  Legion Way</t>
  </si>
  <si>
    <t>MOREHEAD</t>
  </si>
  <si>
    <t>P.O. BOX 842</t>
  </si>
  <si>
    <t>Morehead Police Department</t>
  </si>
  <si>
    <t>606-784-7511</t>
  </si>
  <si>
    <t>606-743-7490</t>
  </si>
  <si>
    <t>606-743-2700</t>
  </si>
  <si>
    <t>412 DOGWOOD LN</t>
  </si>
  <si>
    <t>WEST LIBERTY</t>
  </si>
  <si>
    <t>Morgan County Ambulance Service Taxing District</t>
  </si>
  <si>
    <t>606-743-4700</t>
  </si>
  <si>
    <t>502-538-4222</t>
  </si>
  <si>
    <t>772 N Bardstown Rd</t>
  </si>
  <si>
    <t>Mount Washington</t>
  </si>
  <si>
    <t>PO BOX 543</t>
  </si>
  <si>
    <t>270-732-1152</t>
  </si>
  <si>
    <t>270-767-3693</t>
  </si>
  <si>
    <t>207 S 5th St</t>
  </si>
  <si>
    <t>MURRAY</t>
  </si>
  <si>
    <t>803 POPLAR ST</t>
  </si>
  <si>
    <t>Calloway County Sheriff Department</t>
  </si>
  <si>
    <t>270-753-3151</t>
  </si>
  <si>
    <t>502-348-4929</t>
  </si>
  <si>
    <t>502-348-2852</t>
  </si>
  <si>
    <t>1301 ATKINSON HILL AVE</t>
  </si>
  <si>
    <t>Bardstown</t>
  </si>
  <si>
    <t>Nelson County Dispatch Center</t>
  </si>
  <si>
    <t>502-348-3211</t>
  </si>
  <si>
    <t>606-855-7073</t>
  </si>
  <si>
    <t>606-212-1087</t>
  </si>
  <si>
    <t>1127 Highway 317</t>
  </si>
  <si>
    <t>NEON</t>
  </si>
  <si>
    <t>PO BOX 156</t>
  </si>
  <si>
    <t>Neon Fire Department</t>
  </si>
  <si>
    <t>606-855-7303</t>
  </si>
  <si>
    <t>859-292-3616</t>
  </si>
  <si>
    <t>859-292-3636</t>
  </si>
  <si>
    <t>998 Monmouth St</t>
  </si>
  <si>
    <t>NEWPORT</t>
  </si>
  <si>
    <t>CAMPBELL COUNTY CONSOL DISPARCH</t>
  </si>
  <si>
    <t>859-289-4291</t>
  </si>
  <si>
    <t>859-289-4292</t>
  </si>
  <si>
    <t>368 1/2 E. MAIN STREET</t>
  </si>
  <si>
    <t>Carlisle Police Department</t>
  </si>
  <si>
    <t>859-289-3773</t>
  </si>
  <si>
    <t>859-472-5127</t>
  </si>
  <si>
    <t>859-472-5128</t>
  </si>
  <si>
    <t>5900 Highway 154</t>
  </si>
  <si>
    <t>Pendleton County Dispatch</t>
  </si>
  <si>
    <t>859-654-3300</t>
  </si>
  <si>
    <t>502-629-7557</t>
  </si>
  <si>
    <t>502-629-6017</t>
  </si>
  <si>
    <t>270 Cannon Ln</t>
  </si>
  <si>
    <t>Hangar 7</t>
  </si>
  <si>
    <t>500 HIGHWAY 69 N</t>
  </si>
  <si>
    <t>HARTFORD</t>
  </si>
  <si>
    <t>Ohio County Dispatch Center</t>
  </si>
  <si>
    <t>270-298-4411</t>
  </si>
  <si>
    <t>502-964-5111</t>
  </si>
  <si>
    <t>8501 Preston Hwy</t>
  </si>
  <si>
    <t>Okolona FPD</t>
  </si>
  <si>
    <t>502-222-7250</t>
  </si>
  <si>
    <t>502-222-7282</t>
  </si>
  <si>
    <t>1101 New Moody Ln</t>
  </si>
  <si>
    <t>LA GRANGE</t>
  </si>
  <si>
    <t>Oldham County Dispatch</t>
  </si>
  <si>
    <t>502-222-0111</t>
  </si>
  <si>
    <t>502-484-5214</t>
  </si>
  <si>
    <t>502-484-1005</t>
  </si>
  <si>
    <t>208 E BLANTON ST</t>
  </si>
  <si>
    <t>OWENTON</t>
  </si>
  <si>
    <t>100 N THOMAS ST</t>
  </si>
  <si>
    <t>Kentucky State Police Post 5</t>
  </si>
  <si>
    <t>270-338-1233</t>
  </si>
  <si>
    <t>270-338-5556</t>
  </si>
  <si>
    <t>504 Doss Ave</t>
  </si>
  <si>
    <t>Powderly</t>
  </si>
  <si>
    <t>440 HOPKINSVILLE ST</t>
  </si>
  <si>
    <t>270-338-2000</t>
  </si>
  <si>
    <t>270-297-3461</t>
  </si>
  <si>
    <t>270-685-1055</t>
  </si>
  <si>
    <t>1730 East 18th Street</t>
  </si>
  <si>
    <t>OWENSBORO</t>
  </si>
  <si>
    <t>1730 East 18th St.</t>
  </si>
  <si>
    <t>OWENSBORO DAVISS COUNTY</t>
  </si>
  <si>
    <t>270-687-8354</t>
  </si>
  <si>
    <t>859-987-2120</t>
  </si>
  <si>
    <t>859-987-2133</t>
  </si>
  <si>
    <t>313 HIGH STREET</t>
  </si>
  <si>
    <t>PARIS</t>
  </si>
  <si>
    <t>Paris-Bourbon Co. E-911</t>
  </si>
  <si>
    <t>859-987-2100</t>
  </si>
  <si>
    <t>606-324-3286</t>
  </si>
  <si>
    <t>740-532-4344</t>
  </si>
  <si>
    <t>2431 GREENUP AVE</t>
  </si>
  <si>
    <t>PO Box 4434</t>
  </si>
  <si>
    <t>Medical Transportation Service</t>
  </si>
  <si>
    <t>606-329-9199</t>
  </si>
  <si>
    <t>606-298-0068</t>
  </si>
  <si>
    <t>606-298-5993</t>
  </si>
  <si>
    <t>2897 Blacklog Rd</t>
  </si>
  <si>
    <t>INEZ</t>
  </si>
  <si>
    <t>PO BOX 1736</t>
  </si>
  <si>
    <t>NETCARE</t>
  </si>
  <si>
    <t>740-532-2222</t>
  </si>
  <si>
    <t>2431 Greenup Ave</t>
  </si>
  <si>
    <t>606-638-1333</t>
  </si>
  <si>
    <t>2673 HIGHWAY 644</t>
  </si>
  <si>
    <t>STE 2</t>
  </si>
  <si>
    <t>LOUISA</t>
  </si>
  <si>
    <t>PO BOX 4434</t>
  </si>
  <si>
    <t>LAWRENCE COUNTY 911</t>
  </si>
  <si>
    <t>606-638-4851</t>
  </si>
  <si>
    <t>606-298-5015</t>
  </si>
  <si>
    <t>Inez</t>
  </si>
  <si>
    <t>859-654-6951</t>
  </si>
  <si>
    <t>859-654-1323</t>
  </si>
  <si>
    <t>332 Hwy. 330 West</t>
  </si>
  <si>
    <t>FALMOUTH</t>
  </si>
  <si>
    <t>P.O. Box 221</t>
  </si>
  <si>
    <t>Pendleton County 911</t>
  </si>
  <si>
    <t>606-439-4776</t>
  </si>
  <si>
    <t>606-439-5193</t>
  </si>
  <si>
    <t>2264 NORTH MAIN ST</t>
  </si>
  <si>
    <t>HAZARD</t>
  </si>
  <si>
    <t>P.O. Box 1106</t>
  </si>
  <si>
    <t>Perry County Ambulance Authority, Inc.</t>
  </si>
  <si>
    <t>Volunteer</t>
  </si>
  <si>
    <t>859-743-0592</t>
  </si>
  <si>
    <t>859-586-0409</t>
  </si>
  <si>
    <t>3018 Second St</t>
  </si>
  <si>
    <t>Petersburg</t>
  </si>
  <si>
    <t>PO Box 68</t>
  </si>
  <si>
    <t>606-430-3220</t>
  </si>
  <si>
    <t>911 Bypass Rd</t>
  </si>
  <si>
    <t>Pikeville</t>
  </si>
  <si>
    <t>859-356-6916</t>
  </si>
  <si>
    <t>859-356-7111</t>
  </si>
  <si>
    <t>1851 BRACHT PINER RD</t>
  </si>
  <si>
    <t>MORNING VIEW</t>
  </si>
  <si>
    <t>502-935-3878</t>
  </si>
  <si>
    <t>502-400-1512</t>
  </si>
  <si>
    <t>9500 STONESTREET RD</t>
  </si>
  <si>
    <t>--</t>
  </si>
  <si>
    <t>859-283-2798</t>
  </si>
  <si>
    <t>859-283-2104</t>
  </si>
  <si>
    <t>3444 TURFWAY RD</t>
  </si>
  <si>
    <t>740-354-3122</t>
  </si>
  <si>
    <t>323 Clarksburg Rd</t>
  </si>
  <si>
    <t>Vanceburg</t>
  </si>
  <si>
    <t>2796 GALLIA ST</t>
  </si>
  <si>
    <t>Scioto</t>
  </si>
  <si>
    <t>1720 Martha Comer Dr</t>
  </si>
  <si>
    <t>2796 Gallia St</t>
  </si>
  <si>
    <t>186 Hauser Ave</t>
  </si>
  <si>
    <t>606-663-0376</t>
  </si>
  <si>
    <t>606-663-1402</t>
  </si>
  <si>
    <t>56 ATKINSON ST</t>
  </si>
  <si>
    <t>STANTON</t>
  </si>
  <si>
    <t>PO BOX 506</t>
  </si>
  <si>
    <t>Powell County 911 Center</t>
  </si>
  <si>
    <t>606-663-4116</t>
  </si>
  <si>
    <t>606-886-1010</t>
  </si>
  <si>
    <t>606-886-1044</t>
  </si>
  <si>
    <t>200 N Lake Dr</t>
  </si>
  <si>
    <t>270-667-2011</t>
  </si>
  <si>
    <t>270-667-5966</t>
  </si>
  <si>
    <t>220 N WILLOW ST</t>
  </si>
  <si>
    <t>PROVIDENCE</t>
  </si>
  <si>
    <t>606-256-3575</t>
  </si>
  <si>
    <t>606-256-1246</t>
  </si>
  <si>
    <t>285 RICHMOND ST</t>
  </si>
  <si>
    <t>Mount Vernon</t>
  </si>
  <si>
    <t>PO BOX1497</t>
  </si>
  <si>
    <t>606-256-1327</t>
  </si>
  <si>
    <t>270-343-6464</t>
  </si>
  <si>
    <t>270-343-6462</t>
  </si>
  <si>
    <t>108 FERCO WAY</t>
  </si>
  <si>
    <t>JAMESTOWN</t>
  </si>
  <si>
    <t>Russell County 911</t>
  </si>
  <si>
    <t>270-343-6600</t>
  </si>
  <si>
    <t>859-356-7970</t>
  </si>
  <si>
    <t>859-568-8375</t>
  </si>
  <si>
    <t>10041 DECOURSEY PIKE</t>
  </si>
  <si>
    <t>RYLAND HEIGHTS</t>
  </si>
  <si>
    <t>502-633-5725</t>
  </si>
  <si>
    <t>502-633-5949</t>
  </si>
  <si>
    <t>101 OLD SEVEN MILE PIKE</t>
  </si>
  <si>
    <t>SHELBYVILLE</t>
  </si>
  <si>
    <t>Shelby County EMS</t>
  </si>
  <si>
    <t>606-425-8900</t>
  </si>
  <si>
    <t>606-451-0428</t>
  </si>
  <si>
    <t>50 KENNEDY WAY</t>
  </si>
  <si>
    <t>PO BOX 3663</t>
  </si>
  <si>
    <t>Pulaski County 911 Center</t>
  </si>
  <si>
    <t>606-678-5008</t>
  </si>
  <si>
    <t>859-441-1422</t>
  </si>
  <si>
    <t>859-781-5598</t>
  </si>
  <si>
    <t>128 ELECTRIC AVENUE</t>
  </si>
  <si>
    <t>Southgate</t>
  </si>
  <si>
    <t>502-477-3244</t>
  </si>
  <si>
    <t>502-477-3245</t>
  </si>
  <si>
    <t>66 SPEARS DR</t>
  </si>
  <si>
    <t>Taylorsville</t>
  </si>
  <si>
    <t>PO BOX 397</t>
  </si>
  <si>
    <t>KY STATE POLICE POST 12</t>
  </si>
  <si>
    <t>502-564-4473</t>
  </si>
  <si>
    <t>502-893-7825</t>
  </si>
  <si>
    <t>502-896-6555</t>
  </si>
  <si>
    <t>240 SEARS AVE</t>
  </si>
  <si>
    <t>METROSAFE 911</t>
  </si>
  <si>
    <t>502-574-3900</t>
  </si>
  <si>
    <t>606-365-2833</t>
  </si>
  <si>
    <t>606-365-4508</t>
  </si>
  <si>
    <t>1762 US 27 SOUTH</t>
  </si>
  <si>
    <t>STANFORD</t>
  </si>
  <si>
    <t>P O BOX 324</t>
  </si>
  <si>
    <t>Bluegrass 911</t>
  </si>
  <si>
    <t>606-365-4557</t>
  </si>
  <si>
    <t>270-745-1244</t>
  </si>
  <si>
    <t>270-745-1207</t>
  </si>
  <si>
    <t>210 East 3rd Avenue</t>
  </si>
  <si>
    <t>BOWLING GREEN</t>
  </si>
  <si>
    <t>210 East Third Street</t>
  </si>
  <si>
    <t>Medical Center EMS, LLC</t>
  </si>
  <si>
    <t>270-796-6520</t>
  </si>
  <si>
    <t>270-265-2020</t>
  </si>
  <si>
    <t>813 S MAIN ST</t>
  </si>
  <si>
    <t>ELKTON</t>
  </si>
  <si>
    <t>Todd Co. Emergency Services</t>
  </si>
  <si>
    <t>270-265-2501</t>
  </si>
  <si>
    <t>270-206-3699</t>
  </si>
  <si>
    <t>270-215-4532</t>
  </si>
  <si>
    <t>254 Main St</t>
  </si>
  <si>
    <t>CADIZ</t>
  </si>
  <si>
    <t>PO BOX 312</t>
  </si>
  <si>
    <t>502-255-0062</t>
  </si>
  <si>
    <t>502-255-0063</t>
  </si>
  <si>
    <t>4874 HWY 421 N</t>
  </si>
  <si>
    <t>BEDFORD</t>
  </si>
  <si>
    <t>270-472-8342</t>
  </si>
  <si>
    <t>270-472-1178</t>
  </si>
  <si>
    <t>105 Nolan Ave</t>
  </si>
  <si>
    <t>FULTON COUNTY DISPATCH</t>
  </si>
  <si>
    <t>270-236-3015</t>
  </si>
  <si>
    <t>859-384-3342</t>
  </si>
  <si>
    <t>859-384-5281</t>
  </si>
  <si>
    <t>9611 US HIGHWAY 42</t>
  </si>
  <si>
    <t>859-323-2967</t>
  </si>
  <si>
    <t>859-257-2814</t>
  </si>
  <si>
    <t>1000 S LIMESTONE ST</t>
  </si>
  <si>
    <t>859-493-0000</t>
  </si>
  <si>
    <t>859-485-4990</t>
  </si>
  <si>
    <t>14920 WALTON VERONA RD</t>
  </si>
  <si>
    <t>VERONA</t>
  </si>
  <si>
    <t>PO BOX 110</t>
  </si>
  <si>
    <t>859-485-7439</t>
  </si>
  <si>
    <t>859-485-4161</t>
  </si>
  <si>
    <t>12600 TOWNE CENTER DR</t>
  </si>
  <si>
    <t>Walton</t>
  </si>
  <si>
    <t>PO BOX 007</t>
  </si>
  <si>
    <t>859-336-5435</t>
  </si>
  <si>
    <t>859-336-5088</t>
  </si>
  <si>
    <t>126 Armory Hill</t>
  </si>
  <si>
    <t>Springfield</t>
  </si>
  <si>
    <t>PO BOX 453</t>
  </si>
  <si>
    <t>SPRINGFIELD/WASHINGTON COUNTY DISPATCH</t>
  </si>
  <si>
    <t>859-336-5450</t>
  </si>
  <si>
    <t>606-348-3302</t>
  </si>
  <si>
    <t>606-348-3304</t>
  </si>
  <si>
    <t>111 JIM HILL SERVICE ROAD</t>
  </si>
  <si>
    <t>MONTICELLO</t>
  </si>
  <si>
    <t>Monticello, Wayne County 911 Center</t>
  </si>
  <si>
    <t>606-348-9111</t>
  </si>
  <si>
    <t>606-539-0867</t>
  </si>
  <si>
    <t>606-539-9025</t>
  </si>
  <si>
    <t>994 Aviation Blvd</t>
  </si>
  <si>
    <t>Williamsburg</t>
  </si>
  <si>
    <t>PO Box 237</t>
  </si>
  <si>
    <t>WHITLEY COUNTY 911</t>
  </si>
  <si>
    <t>606-549-6017</t>
  </si>
  <si>
    <t>859-744-1587</t>
  </si>
  <si>
    <t>859-737-9085</t>
  </si>
  <si>
    <t>44 N MAPLE ST</t>
  </si>
  <si>
    <t>WINCHESTER</t>
  </si>
  <si>
    <t>PO BOX 40</t>
  </si>
  <si>
    <t>Station 1</t>
  </si>
  <si>
    <t>859-745-5751</t>
  </si>
  <si>
    <t>859-699-4946</t>
  </si>
  <si>
    <t>859-873-8057</t>
  </si>
  <si>
    <t>86 Big Sink Pike</t>
  </si>
  <si>
    <t>VERSAILLES</t>
  </si>
  <si>
    <t>86 BIG SINK PIKE</t>
  </si>
  <si>
    <t>Versailles Police Department</t>
  </si>
  <si>
    <t>859-873-3126</t>
  </si>
  <si>
    <t>859-639-8191</t>
  </si>
  <si>
    <t>859-639-8193</t>
  </si>
  <si>
    <t>1740 Nicholasville Rd</t>
  </si>
  <si>
    <t>170 N PROVIDENT WAY</t>
  </si>
  <si>
    <t>2518 STATE ROUTE 5</t>
  </si>
  <si>
    <t>304-526-9797</t>
  </si>
  <si>
    <t>304-526-8553</t>
  </si>
  <si>
    <t>846 8th Ave</t>
  </si>
  <si>
    <t>Huntington</t>
  </si>
  <si>
    <t>Cabell</t>
  </si>
  <si>
    <t>WV</t>
  </si>
  <si>
    <t>304-526-8484</t>
  </si>
  <si>
    <t>513-636-8355</t>
  </si>
  <si>
    <t>3333 BURNET AVE</t>
  </si>
  <si>
    <t>MLC 1014</t>
  </si>
  <si>
    <t>CINCINNATI</t>
  </si>
  <si>
    <t>OH</t>
  </si>
  <si>
    <t>513-636-7525</t>
  </si>
  <si>
    <t>606-437-6620</t>
  </si>
  <si>
    <t>606-886-9322</t>
  </si>
  <si>
    <t>299 Island Creek Rd</t>
  </si>
  <si>
    <t>Trans-Star Prestonsburg</t>
  </si>
  <si>
    <t>812-428-2621</t>
  </si>
  <si>
    <t>950 East Virginia St</t>
  </si>
  <si>
    <t>EVANSVILLE</t>
  </si>
  <si>
    <t>VANDERBURGH</t>
  </si>
  <si>
    <t>IN</t>
  </si>
  <si>
    <t>American Medical Response</t>
  </si>
  <si>
    <t>812-428-2211</t>
  </si>
  <si>
    <t>270-443-1121</t>
  </si>
  <si>
    <t>3551 Coleman Rd</t>
  </si>
  <si>
    <t>Mercy Regional EMS Communications Center</t>
  </si>
  <si>
    <t>615-936-6437</t>
  </si>
  <si>
    <t>615-936-1776</t>
  </si>
  <si>
    <t>2200 CHILDRENS WAY</t>
  </si>
  <si>
    <t>4015 CHILDRENS HOSPITAL</t>
  </si>
  <si>
    <t>NASHVILLE</t>
  </si>
  <si>
    <t>DAVIDSON</t>
  </si>
  <si>
    <t>TN</t>
  </si>
  <si>
    <t>800-288-8111</t>
  </si>
  <si>
    <t>2720 Cannons Lane</t>
  </si>
  <si>
    <t>2720 Cannons Lane Hangar 7 Gate 3</t>
  </si>
  <si>
    <t>LifeCom</t>
  </si>
  <si>
    <t>888-729-9111</t>
  </si>
  <si>
    <t>606-256-2195</t>
  </si>
  <si>
    <t>145 Newcomb Ave</t>
  </si>
  <si>
    <t>PO Box 1310</t>
  </si>
  <si>
    <t>513-585-5002</t>
  </si>
  <si>
    <t>513-585-5010</t>
  </si>
  <si>
    <t>3200 BURNET AVE</t>
  </si>
  <si>
    <t>513-585-2273</t>
  </si>
  <si>
    <t>859-323-6215</t>
  </si>
  <si>
    <t>859-323-2886</t>
  </si>
  <si>
    <t>Ste A.00.401</t>
  </si>
  <si>
    <t>Pike, Pulaski, Floyd, Laurel, Clay, Montgomery, Franklin, Breathitt, Perry, Powell, Letcher, Estill, Harlan, Whitley, Boyd, Wolfe, Leslie, Knox, Knott, Boyle, Magoffin, Rockcastle, Rowan, Lincoln, Morgan, Lee, Carter, Owsley, Jackson, Menifee, Elliott, Harrison, Bath, and Garrard</t>
  </si>
  <si>
    <t>UK Emergency Communications</t>
  </si>
  <si>
    <t>615-936-0770</t>
  </si>
  <si>
    <t>1211 Medical Center Dr</t>
  </si>
  <si>
    <t>Skyport 13200</t>
  </si>
  <si>
    <t>Lifeflight Emergency Communications</t>
  </si>
  <si>
    <t>859-779-7711</t>
  </si>
  <si>
    <t>859-779-7520</t>
  </si>
  <si>
    <t>3000 Irvine Rd</t>
  </si>
  <si>
    <t>Richmond</t>
  </si>
  <si>
    <t>830 EASTERN BYP</t>
  </si>
  <si>
    <t>270-521-7444</t>
  </si>
  <si>
    <t>270-521-7329</t>
  </si>
  <si>
    <t>9404 STATE RT 2096</t>
  </si>
  <si>
    <t>ROBARDS</t>
  </si>
  <si>
    <t>270-521-7333</t>
  </si>
  <si>
    <t>502-732-2202</t>
  </si>
  <si>
    <t>502-732-2072</t>
  </si>
  <si>
    <t>4770 US HIGHWAY 42 E</t>
  </si>
  <si>
    <t>502-222-9441</t>
  </si>
  <si>
    <t>502-225-9476</t>
  </si>
  <si>
    <t>3001 W HIGHWAY 146</t>
  </si>
  <si>
    <t>270-755-6618</t>
  </si>
  <si>
    <t>270-755-6270</t>
  </si>
  <si>
    <t>6920 Lewisburg Rd</t>
  </si>
  <si>
    <t>PO Box 3000</t>
  </si>
  <si>
    <t>270-755-6696</t>
  </si>
  <si>
    <t>502-627-6208</t>
  </si>
  <si>
    <t>502-627-6226</t>
  </si>
  <si>
    <t>487 CORN CREEK RD</t>
  </si>
  <si>
    <t>304-526-5780</t>
  </si>
  <si>
    <t>304-526-3301</t>
  </si>
  <si>
    <t>29500 MAYO TRAIL RD</t>
  </si>
  <si>
    <t>Catlettsburg</t>
  </si>
  <si>
    <t>3200 Riverside Dr</t>
  </si>
  <si>
    <t>CABELL</t>
  </si>
  <si>
    <t>SPECIAL METALS MAIN GATE</t>
  </si>
  <si>
    <t>304-526-3303</t>
  </si>
  <si>
    <t>270-685-8440</t>
  </si>
  <si>
    <t>270-685-8360</t>
  </si>
  <si>
    <t>5005 HIGHWAY 54</t>
  </si>
  <si>
    <t>270-685-8444</t>
  </si>
  <si>
    <t>270-687-8402</t>
  </si>
  <si>
    <t>512 W 9th St</t>
  </si>
  <si>
    <t>ALS - Rotor, ALS/BLS - Fixed</t>
  </si>
  <si>
    <t>Air Medical</t>
  </si>
  <si>
    <t>270-881-9527</t>
  </si>
  <si>
    <t>270-881-9588</t>
  </si>
  <si>
    <t>426 W 19TH ST</t>
  </si>
  <si>
    <t>Commonwealth of Kentucky</t>
  </si>
  <si>
    <t>AIR EVAC DISPATCH</t>
  </si>
  <si>
    <t>800-247-3822</t>
  </si>
  <si>
    <t>606-425-3006</t>
  </si>
  <si>
    <t>606-679-6419</t>
  </si>
  <si>
    <t>401 Bogle St Ste 202</t>
  </si>
  <si>
    <t>800-678-9811</t>
  </si>
  <si>
    <t>855-359-1052</t>
  </si>
  <si>
    <t>888-777-7413</t>
  </si>
  <si>
    <t>1 Aviation Lane Hanger 1</t>
  </si>
  <si>
    <t>GREENVILLE</t>
  </si>
  <si>
    <t>SC</t>
  </si>
  <si>
    <t>MedTrans Corp d/b/a AirMed Regional</t>
  </si>
  <si>
    <t>552 PERIMETER ROAD</t>
  </si>
  <si>
    <t>Eaglemed LLC</t>
  </si>
  <si>
    <t>800-525-5220</t>
  </si>
  <si>
    <t>304-340-8000</t>
  </si>
  <si>
    <t>304-340-8007</t>
  </si>
  <si>
    <t>110 Wyoming St</t>
  </si>
  <si>
    <t>CHARLESTON</t>
  </si>
  <si>
    <t>KANAWHA</t>
  </si>
  <si>
    <t>Huntington MedCom</t>
  </si>
  <si>
    <t>800-747-2244</t>
  </si>
  <si>
    <t>865-305-9112</t>
  </si>
  <si>
    <t>865-305-8868</t>
  </si>
  <si>
    <t>1924 ALCOA HIGHWAY</t>
  </si>
  <si>
    <t>KNOXVILLE</t>
  </si>
  <si>
    <t>1924 ALCOA HIGHWAY BOX 103</t>
  </si>
  <si>
    <t>KY Counties within a 100 miles radius of Knox County, TN.</t>
  </si>
  <si>
    <t>865-305-9111</t>
  </si>
  <si>
    <t>615-886-4934</t>
  </si>
  <si>
    <t>3443 Dickerson Pike</t>
  </si>
  <si>
    <t>1000 Health Park Dr</t>
  </si>
  <si>
    <t>Bldg 3 Ste 500</t>
  </si>
  <si>
    <t>WILLIAMSON</t>
  </si>
  <si>
    <t>Kentucky</t>
  </si>
  <si>
    <t>606-832-1370</t>
  </si>
  <si>
    <t>606-212-1121</t>
  </si>
  <si>
    <t>1379 Gateway Industrial Park</t>
  </si>
  <si>
    <t>Jenkins</t>
  </si>
  <si>
    <t>800-946-4701</t>
  </si>
  <si>
    <t>859-229-5026</t>
  </si>
  <si>
    <t>859-296-1051</t>
  </si>
  <si>
    <t>151 N Eagle Creek Dr, Ste 100</t>
  </si>
  <si>
    <t>Will serve counties within primary and secondary service area and other areas when extraordinary circumstances warrant</t>
  </si>
  <si>
    <t>888-807-0682</t>
  </si>
  <si>
    <t>615-936-0772</t>
  </si>
  <si>
    <t>Ste 13200</t>
  </si>
  <si>
    <t>OUT OF STATE</t>
  </si>
  <si>
    <t>Skyport VUH, Suite 13200</t>
  </si>
  <si>
    <t>130 Mile radius around Nashville, TN.</t>
  </si>
  <si>
    <t>AIRCOM</t>
  </si>
  <si>
    <t>150 miles radius of Cincinnati, Ohio</t>
  </si>
  <si>
    <t>859-361-3292</t>
  </si>
  <si>
    <t>890 McMeekin Pl</t>
  </si>
  <si>
    <t>Boone, Kenton, Campbell</t>
  </si>
  <si>
    <t>Jefferson County and Hardin County</t>
  </si>
  <si>
    <t>859-727-2222</t>
  </si>
  <si>
    <t>1 ARK ENCOUNTER DR</t>
  </si>
  <si>
    <t>Williamstown</t>
  </si>
  <si>
    <t>PO BOX 417</t>
  </si>
  <si>
    <t>ON SITE</t>
  </si>
  <si>
    <t>859-250-5209</t>
  </si>
  <si>
    <t>270-467-8802</t>
  </si>
  <si>
    <t>505 Kimberlee A Fast Dr</t>
  </si>
  <si>
    <t>Property owned by the National Corvette Museum</t>
  </si>
  <si>
    <t>Creative Day at Easterseals Bluegrass (initially Kentucky Easter Seal Society, Inc.)</t>
  </si>
  <si>
    <t>BrightStar Care</t>
  </si>
  <si>
    <t>Westminster Terrace (Closed 6/8/23.  Holding beds in abeyance)</t>
  </si>
  <si>
    <t>Children's Home of Northern Kentucky (PRTF-B1)</t>
  </si>
  <si>
    <t>Children's Home of Northern Kentucky (PRTF-B2)</t>
  </si>
  <si>
    <t>The Episcopal Church Home (also licensed for 35 non-operational NF beds and 22 non-operational PC beds that are being held in abeyance)</t>
  </si>
  <si>
    <t>Vitality Living Elizabethtown</t>
  </si>
  <si>
    <t>Vitality Living Springdale</t>
  </si>
  <si>
    <t>Vitality Living Stony Brook</t>
  </si>
  <si>
    <t>Wellness Core Adult Day Healthcare</t>
  </si>
  <si>
    <t>Southern Pain and Vascular Surgery Center [2] (limited to pain management and vascular procedures, and iliac artery, femoral/popliteal artery and tibial/peroneal artery revascularization</t>
  </si>
  <si>
    <t xml:space="preserve">Regency Nursing and Rehabilitation Center (formerly Regency Center; formerly Regency Care and Rehabilitation Center; formerly Regency Health Care Center) (formerly Filson Care Home) </t>
  </si>
  <si>
    <t>Critical Nurse Staffing, LLC dba CNS Cares</t>
  </si>
  <si>
    <t>All counties in Kentucky, limited to individuals that qualify for the Energy Employees Occupational Illness Compensation Program Act (EEOICPA), and the Federal Employees Compensation Act (FECA), and Veterans Administration (VA) programs</t>
  </si>
  <si>
    <t>Harmony Hill Senior Center, LLC</t>
  </si>
  <si>
    <t>Healthy Day Healthcare</t>
  </si>
  <si>
    <t>Sadet Abitova, LLC</t>
  </si>
  <si>
    <t>Covington's Convalescent Center (Closed 8/5/23 - beds in abeyance)</t>
  </si>
  <si>
    <t>Star Health Club (formerly ETA Day Care Center)</t>
  </si>
  <si>
    <t>Baptist Health Lexington ER and Urgent Care</t>
  </si>
  <si>
    <t>Freedom Solutions</t>
  </si>
  <si>
    <t>Gathering Club (West Main Street)</t>
  </si>
  <si>
    <t>Highland House / Ft. Thomas</t>
  </si>
  <si>
    <t>Mercy Health Physicians Kentucky Specialty Care, LLC</t>
  </si>
  <si>
    <t>Provision Living at Crown Ridge</t>
  </si>
  <si>
    <t>Angelic Care ADHC, LLC</t>
  </si>
  <si>
    <t>Baptist Health Hardin ER and Urgent Care</t>
  </si>
  <si>
    <t>hospital-owned</t>
  </si>
  <si>
    <t>SERVICE TYPE</t>
  </si>
  <si>
    <t>IN OPERATION</t>
  </si>
  <si>
    <t>Care Guide Partners</t>
  </si>
  <si>
    <t>Mountain View PACE</t>
  </si>
  <si>
    <t>Senior CommUnity Care of Kentucky, Inc.</t>
  </si>
  <si>
    <t>Bullitt, Edmonson, Grayson, Green, Hardin, Hart, Larue, Nelson and Taylor counties</t>
  </si>
  <si>
    <t>Whitley, Knox and Clay counties</t>
  </si>
  <si>
    <t>Pike, Floyd, Knott, Letcher, Magoffin and Johnson counties</t>
  </si>
  <si>
    <t>VOANS Senior Community Care of Jefferson County, Inc.</t>
  </si>
  <si>
    <t>VOANS Senior Community Care of Northern Kentucky, Inc.</t>
  </si>
  <si>
    <t xml:space="preserve">Boone, Campbell, Carroll, Gallatin,Grant, Kenton, Owen and Pendleton </t>
  </si>
  <si>
    <t>Daviess, Henderson, Hancock, McLean and Ohio counties</t>
  </si>
  <si>
    <t>Yes</t>
  </si>
  <si>
    <t>The Ashton on Dorsey (formerly Anthology of Louisville; formerly Stonecrest of Louisville)</t>
  </si>
  <si>
    <t>Fern Terrace of Murray</t>
  </si>
  <si>
    <t>Mercer County Fiscal Court</t>
  </si>
  <si>
    <t>Adair County Ambulance Service</t>
  </si>
  <si>
    <t>ALEXANDRIA FIRE DEPARTMENT</t>
  </si>
  <si>
    <t>Baptist Health Hardin EMS</t>
  </si>
  <si>
    <t>Baptist Health Lexington EMS</t>
  </si>
  <si>
    <t>CAMPBELL COUNTY FIRE DISTRICT 1</t>
  </si>
  <si>
    <t>SOUTHERN CAMPBELL FIRE DISTRICT AMBULANCE SERVICE</t>
  </si>
  <si>
    <t>Dow Chemical</t>
  </si>
  <si>
    <t>Adair County</t>
  </si>
  <si>
    <t>City of Alexandria and five (5) miles outside of the city</t>
  </si>
  <si>
    <t>Interfacility transfers as permitted by HB 777</t>
  </si>
  <si>
    <t>Henry County</t>
  </si>
  <si>
    <t>Southern Campbell County</t>
  </si>
  <si>
    <t>To serve employees of the Carrollton Dow Chemical Plant</t>
  </si>
  <si>
    <t>Adair, Allen, Barren, Breckinridge, Casey, Christian, Clinton, Cumberland, Grayson, Green, Hardin, Hart,  Hopkins, Logan, Meade, Monroe, Pulaski, Simpson, Taylor and Warren</t>
  </si>
  <si>
    <t>Klondike Nursing and Rehabilitation Center (formerly Klondike Center; formerly Klondike Care and Rehabilitation Center; formerly Klondike Manor)</t>
  </si>
  <si>
    <t>GCH Mobile PET Service - serving Georgetown Community Hospital, Georgetown, Scott County; Clark Regional Medical Center, Winchester, Clark County; Bourbon Community Hospital, Paris, Bourbon County; Bluegrass Community Hospital, Versailles, Woodford County; and Meadowview Regional Medical Center, Maysville, Mason County</t>
  </si>
  <si>
    <t>McDowell ARH Hospital** (CAH)</t>
  </si>
  <si>
    <t>750203</t>
  </si>
  <si>
    <t>AmeriPro EMS of Kentucky LLC (1355)</t>
  </si>
  <si>
    <t>Baptist Health EMS</t>
  </si>
  <si>
    <t>Campbell Fire/Rescue</t>
  </si>
  <si>
    <t>Lewis County EMS</t>
  </si>
  <si>
    <t>Lewis County Fiscal Court EMS</t>
  </si>
  <si>
    <t>Trans-Care</t>
  </si>
  <si>
    <t>Breathitt County and Wolfe County</t>
  </si>
  <si>
    <t>Lewis County, Kentucky</t>
  </si>
  <si>
    <t>Jefferson County and Louisville Metro</t>
  </si>
  <si>
    <t>0001</t>
  </si>
  <si>
    <t>0002</t>
  </si>
  <si>
    <t>SERVICE NAME</t>
  </si>
  <si>
    <t>Butler County</t>
  </si>
  <si>
    <t>ABBA Case Management ADHC, LLC</t>
  </si>
  <si>
    <t>Maxim Healthcare Services, Inc.(Cincinnati, Ohio</t>
  </si>
  <si>
    <t xml:space="preserve">Boone, Bracken, Campbell, Kenton, Mason, Pendleton and Robertson counties </t>
  </si>
  <si>
    <t>Boyd, Carter and Greenup counties</t>
  </si>
  <si>
    <t>Maxim Healthcare Services (Columbus Ohio)</t>
  </si>
  <si>
    <t>Maxim Healthcare Services (Hebron, Ohio)</t>
  </si>
  <si>
    <t>Southwest ADHC (332 W. Boadway)</t>
  </si>
  <si>
    <t>Southwest ADHC (4100 Southern Parkway)</t>
  </si>
  <si>
    <t>Star Health Club</t>
  </si>
  <si>
    <t>Maxim Healthcare Services (Cincinnati, Ohio)</t>
  </si>
  <si>
    <t xml:space="preserve">  720520    Provisional</t>
  </si>
  <si>
    <t>Fleming, Greenup and Lewis counties</t>
  </si>
  <si>
    <t>Almas Family ADHC, LLC</t>
  </si>
  <si>
    <t>Open Arms ADHC, LLC</t>
  </si>
  <si>
    <t>Bux Pain Management ASC</t>
  </si>
  <si>
    <t>Boone, Campbell, Carroll, Gallatin, Grant, Henry, Kenton, Oldham, Owen, Pendleton, Shelby and Trimble.  Franklin, Harrison and Scott counties for patients 18 years of age and younger</t>
  </si>
  <si>
    <t>Adair, Barren, Breckinridge,  Casey, Clinton, Cumberland, Garrard, Green, Hardin, Hart, Jessamine, Johnson, Magoffin, Martin, McCreary. Meade, Mercer, Metcalfe, Pulaski, Russell, Taylor, Warren and Wayne</t>
  </si>
  <si>
    <t xml:space="preserve">Nazareth Home Clifton (formerly Sacred Heart Home of Louisville; formerly Sacred Heart Village) </t>
  </si>
  <si>
    <t>Nazareth Home Clifton (formerly Sacred Heart Village)</t>
  </si>
  <si>
    <t>PC to ALC</t>
  </si>
  <si>
    <t>CenterWell Home Health (formerly Intrepid USA Healthcare Services (Elizabethtown) (formerly Medshares Home Care of Middle Kentucky; formerly Caretenders)</t>
  </si>
  <si>
    <t>CenterWell Home Health (formerly Intrepid USA Healthcare Services (Murray) (formerly Medshares Homecare of Stateline Kentucky)</t>
  </si>
  <si>
    <t>CenterWell Home Health (formerly Intrepid USA Healthcare Services (Somerset) (formerly Medshares Home Care of Lake Cumberland, Inc.)</t>
  </si>
  <si>
    <t>CenterWell Home Health (formerly Intrepid USA Healthcare Services (Henderson) formerly Soleus Healthcare Services of Audubon Parkway)</t>
  </si>
  <si>
    <t>Morning Pointe of Lexington</t>
  </si>
  <si>
    <t>Medical Transport per KRS 216B.020(7)</t>
  </si>
  <si>
    <t>City of Prestonsburg per KRS 216B.020(8)</t>
  </si>
  <si>
    <t>St. Elizabeth Edgewood SNF</t>
  </si>
  <si>
    <t>Regency Manor North (closed facility - beds held in abeyance)</t>
  </si>
  <si>
    <t>Norton West Louisville Hospital</t>
  </si>
  <si>
    <t>SimonMed Imaging</t>
  </si>
  <si>
    <t xml:space="preserve">Anderson, Bath, Bell, Bourbon, Boyd, Boyle, Bracken, Breathitt, Carter, Casey, Clark, Clay, Elliott, Estill, Fayette, Fleming, Franklin, Garrard, Harrison, Knox, Jackson, Jessamine,  Johnson, Laurel, Lee, Lewis, Lincoln, Madison, Magoffin, Martin, Mason, McCreary, Menifee, Mercer, Montgomery, Morgan, Nicholas, Owsley, Perry, Powell, Robertson, Rockcastle, Rowan, Scott, Gallatin, Grant, Owen, Pendleton, Pulaski, Wayne, Whitley, Wolfe, and Woodford counties.  Greenup County (one pediatric patient #GCO02) and McCreary County (one pediatric patient #MCCO01)                                                                                                                                                                                           </t>
  </si>
  <si>
    <t>Bluegrass Extra Care (formerly Extra Care Private Duty Nursing Agency, Lexington, Fayette County) Pediatric Patients Only</t>
  </si>
  <si>
    <t>Management Registry, Inc. (MRI) Malone Healthcare Solutions (formerly Spaid Nursing Service, Louisville, Jefferson County</t>
  </si>
  <si>
    <t>Nuclear Care Partners, LLC - limited to individuals that qualify for the Energy Employees Occupational Illness Compensation Program Act (EEOICPA), the Federal Employees Compensation Act (FECA), the Federal Black Lung Program, and the Radiation Exposure Compensation Act (RECA)</t>
  </si>
  <si>
    <t>Nurses Registry, Inc. (Lexington, Fayette County)</t>
  </si>
  <si>
    <t>Provisional 720520</t>
  </si>
  <si>
    <t>River Oaks Post Acute and Rehabilitation Center (formerly Christian Health Center Louisville)</t>
  </si>
  <si>
    <t>Freedom Adult Day Health Care</t>
  </si>
  <si>
    <t>Spring House Adult Daycare</t>
  </si>
  <si>
    <t>Ty &amp; Eli Home Care</t>
  </si>
  <si>
    <t>Better Life Adult Day Healthcare</t>
  </si>
  <si>
    <t>Kentucky Rehabilitation Hospital</t>
  </si>
  <si>
    <t>Lyndon Crossing (formerly Lyndon Woods Care &amp; Rehab, LLC; formerly Lyndon Woods Care &amp; Rehabilitation; formerly Westport Care Center; formerly Golden LivingCenter Camelot; formerly Camelot Healthcare Specialty Center, formerly Lyndon Lane Nursing Center)</t>
  </si>
  <si>
    <t>100225PC</t>
  </si>
  <si>
    <t>720530 provisonal</t>
  </si>
  <si>
    <t xml:space="preserve">Norton Hospital/Norton Children's Hospital/Norton Healthcare Pavilion (formerly Norton Hospital / Kosair Childrens Hospital / Alliant Med Pavilion)  (up to 18 years old)  </t>
  </si>
  <si>
    <t>New Hope ADHC, LLC</t>
  </si>
  <si>
    <t>LOUISVILLE METRO POLICE DEPARTMENT</t>
  </si>
  <si>
    <t>Event locations where LMPD is operating within geographical boundaries of Jefferson County</t>
  </si>
  <si>
    <t>Floyd, Harlan, Knott, Leslie, Letcher and Pike counties</t>
  </si>
  <si>
    <t>Village Caregiving</t>
  </si>
  <si>
    <t xml:space="preserve">Life Coordinated Commonwealth PACE Inc. </t>
  </si>
  <si>
    <t>Program of all Inclusive Care for the Elderly (PACE)</t>
  </si>
  <si>
    <t>Marshall, Calloway, Graves, Fulton, Hickman, and McCracken counties</t>
  </si>
  <si>
    <t>Jennie Stuart Medical Center HHA (Hopkinsville) (non-operational.  License held in abeyance)</t>
  </si>
  <si>
    <t>Careary Home Health Agency, PLLC</t>
  </si>
  <si>
    <t>People's Nurse - PDN, LLC</t>
  </si>
  <si>
    <t>R</t>
  </si>
  <si>
    <t>Area within the grounds of the Ark Encounter, areas owned and operated by Answers in Genesis Ministry and/or its subsidiaries and/or other local ministries in Boone, Grant and Kenton counties</t>
  </si>
  <si>
    <t>Deaconess Union County Hospital, Inc.</t>
  </si>
  <si>
    <t xml:space="preserve">Clark Regional Medical Center </t>
  </si>
  <si>
    <t>Crescent Grove Memory and Personal Care Center (This is the PC part of Sam Swope Care Center fka Masonic Homes of Kentucky) 14 PC beds are being held in abeyance</t>
  </si>
  <si>
    <t xml:space="preserve">Sam Swope Care Center (formerly Masonic Homes of KY) 31 NF beds are being held in abeyance; </t>
  </si>
  <si>
    <t>Bright Path ADHC</t>
  </si>
  <si>
    <t>Shepherdsville Fire Department</t>
  </si>
  <si>
    <t>ALS/BLS</t>
  </si>
  <si>
    <t>Shepherdsville and Bullitt County</t>
  </si>
  <si>
    <t>Med Center Health FSED and Urgent Care</t>
  </si>
  <si>
    <t>TriStar Greenview Ambulatory Care Clinic</t>
  </si>
  <si>
    <t>Parkwood Health and Rehabilitation (formerly Landmark of Iroquois Park Rehabilitation and Nursing Center, LLC (formerly Georgetown Manor)</t>
  </si>
  <si>
    <t>Sunrise Senior Care ADHC</t>
  </si>
  <si>
    <t>Meadowthorpe Assisted Living and Memory Care</t>
  </si>
  <si>
    <t>Adair, Allen, Anderson, Ballard, Barren, Boyle, Breckinridge, Bullitt, Butler, Caldwell, Calloway, Carlisle, Carroll, Casey, Christian, Clinton, Crittenden, Cumberland, Daviess, Edmonson, Fulton, Franklin, Graves, Grayson, Green, Hancock, Hardin, Hart, Henderson, Henry, Hickman, Hopkins, Jefferson, Larue, Livingston, Logan, Lyon, Marion, Marshall, McCracken, McLean, Meade, Mercer, Metcalfe, Monroe, Muhlenberg, Nelson, Ohio, Oldham, Russell, Simpson, Shelby, Spencer, Taylor, Todd, Trigg, Trimble, Union, Warren, Washington, Wayne, and Webster counties.   Bath, Bell, Boone, Bourbon, Boyd, Bracken, Breathitt, Campbell, Carter, Clark, Clay, Elliott, Estill, Fayette, Fleming, Floyd, Gallatin, Garrard, Grant, Greenup, Harlan, Harrison, Jackson, Jessamine, Johnson, Kentopn, Knott, Lawrence, Lee, Leslie, Letcher, Lewis, Lincoln, Madison, Magoffin, Martin, Mason, McCreary, Menifee, Montgomery, Morgan, Nicholas, Owen, Owsley, Pendleton, Perry, Pike, Powell, Pulaski, Robertson, Rockcastle, Rowan, Scott, Wolfe and Woodford counties.</t>
  </si>
  <si>
    <t>1st Choice Care ADHC, LLC</t>
  </si>
  <si>
    <t xml:space="preserve">(2) Freestanding </t>
  </si>
  <si>
    <t>Baptist Health La Grange PET Scanner</t>
  </si>
  <si>
    <t>A Place for Us, Inc. Adult Day Care Center</t>
  </si>
  <si>
    <t>Adult Day Oasis, LLC</t>
  </si>
  <si>
    <t>Independence Assistance Adult Day</t>
  </si>
  <si>
    <t>Just Family Center-Rowan</t>
  </si>
  <si>
    <t>Novelis Emergency Medical Services</t>
  </si>
  <si>
    <t>Industrial</t>
  </si>
  <si>
    <t>Grounds of Novelis, Inc.</t>
  </si>
  <si>
    <t>Commonwealth Regional Skilled Nursing</t>
  </si>
  <si>
    <t>Central KY Recovery Center, Unit 1 (PC Home)</t>
  </si>
  <si>
    <t>Central KY Recovery Center, Unit 2 (PC Home)</t>
  </si>
  <si>
    <t xml:space="preserve"> Carl M. Brashear Radcliff Veterans Center</t>
  </si>
  <si>
    <t>City of London</t>
  </si>
  <si>
    <t>Fairdale Fire Protection District</t>
  </si>
  <si>
    <t>Fairdale Fire Protection District with limitations</t>
  </si>
  <si>
    <t>Just Family Center - Boyd</t>
  </si>
  <si>
    <t>Formerly Summit Manor Health &amp; Rehabilitation Center, Summit Manor</t>
  </si>
  <si>
    <t>Formerly  Cal Turner Extended Care Pavilion;  Allen Health Care</t>
  </si>
  <si>
    <t>Formerly  Hillcrest Nursing Home, Inc.</t>
  </si>
  <si>
    <t>Formerly  Friendship Manor</t>
  </si>
  <si>
    <t>Formerly Heritage Hall Health &amp; Rehab Center</t>
  </si>
  <si>
    <t>Formerly Westwood Nursing and Rehabilitation, LLC, Diversicare of Glasgow, Barren County Health Care Center</t>
  </si>
  <si>
    <t>Formerly Glenview Health Care Facility</t>
  </si>
  <si>
    <t>Formerly Homewood Health Care Center</t>
  </si>
  <si>
    <t>Formerly Ridgeway Manor, Inc.</t>
  </si>
  <si>
    <t>Formerly Ruby’s Rest Home</t>
  </si>
  <si>
    <t>Formerly Britthaven of Pineville</t>
  </si>
  <si>
    <t>Formerly  Middlesboro Health Facility</t>
  </si>
  <si>
    <t>Formerly Colonial Gardens</t>
  </si>
  <si>
    <t>Formerly Artrips Personal Care Home</t>
  </si>
  <si>
    <t>Formerly Riverview Home</t>
  </si>
  <si>
    <t>Formerly Hamilton's Personal Care Home</t>
  </si>
  <si>
    <t>Formerly King's Daughters' &amp; Sons' Home for Aged Men &amp; Women</t>
  </si>
  <si>
    <t>Formerly  Landmark of Danville Rehabilitation and Nursing, Charleston Health Care Center, Autumfield of Danville</t>
  </si>
  <si>
    <t>Formerly Kindred Nursing and Rehabilitation - Danville, Danville Centre for Health and Rehabilitation, Friendship House</t>
  </si>
  <si>
    <t>Formerly Walker's Trail Senior Living</t>
  </si>
  <si>
    <t xml:space="preserve">Formerly Bracken Post-Acute and Rehabilitation Center, Bracken County Nursing &amp; Rehabilitation Center, Augusta Healthcare </t>
  </si>
  <si>
    <t xml:space="preserve">Formerly Nim Henson Geriatric Center </t>
  </si>
  <si>
    <t>Formerly Breckinridge Memorial Hospital Inc.</t>
  </si>
  <si>
    <t>Formerly Medco Center of Hardinsburg</t>
  </si>
  <si>
    <t>Formerly Mt. Washington Health Campus</t>
  </si>
  <si>
    <t>Formerly Lakeview Health Care Center</t>
  </si>
  <si>
    <t>Formerly Princeton Health &amp; Rehab Center, Inc., Princeton Health Care Manor</t>
  </si>
  <si>
    <t>Formerly Hickory Woods Senior Living</t>
  </si>
  <si>
    <t>Formerly  Spring Creek Health Care; , West View Nursing Home</t>
  </si>
  <si>
    <t>Formerly Highland Heights Nursing &amp; Rehab, Lakeside Place</t>
  </si>
  <si>
    <t xml:space="preserve">Formerly  St. Luke Hospital East </t>
  </si>
  <si>
    <t>Formerly Baptist Convalescent Center</t>
  </si>
  <si>
    <t xml:space="preserve">Formerly Countryside Care and Rehabilitation Center, Countryside Health Care Rehab and Nursing Center </t>
  </si>
  <si>
    <t>Formerly Green Valley Health and Rehab Center</t>
  </si>
  <si>
    <t>Formerly Kindred Nursing and Rehabilitation - Liberty, Liberty Care Center</t>
  </si>
  <si>
    <t>Formerly Bradford Heights Health &amp; Rehab Center, Inc., Pinecrest Manor</t>
  </si>
  <si>
    <t xml:space="preserve">Formerly Christian County Manor, Brookfield Manor </t>
  </si>
  <si>
    <t xml:space="preserve">Formerly Pembroke Nursing &amp; Rehabilitation Ctr. </t>
  </si>
  <si>
    <t>Formerly Boonesboro Trail Senior Living</t>
  </si>
  <si>
    <t>Formerly Winchester Centre for Health &amp; Rehabilitation, Winchester Manor Health Care Center, Glenway Lodge, Inc.</t>
  </si>
  <si>
    <t>Formerly Rehabilitation and Nursing Center, LLC; , Laurel Creek Health Care Center</t>
  </si>
  <si>
    <t xml:space="preserve">Formerly Clinton County Health Care Center, Twin Lakes Nursing Home </t>
  </si>
  <si>
    <t>Formerly The New Crittenden County Convalescent Center</t>
  </si>
  <si>
    <t>Formerly Cumberland Valley Manor</t>
  </si>
  <si>
    <t>Formerly Owensboro Center, Owensboro Place Care and Rehabilitation Center, Harborside Healthcare - Owensboro Rehabilitation &amp; Nursing Home,  Leisure Years Nursing Home</t>
  </si>
  <si>
    <t>Formerly Rosedale Rest Home (license held in abeyance</t>
  </si>
  <si>
    <t xml:space="preserve">Formerly Kindred Transitional Care and Rehabilitation - Hillcrest, Hillcrest Health Care Center </t>
  </si>
  <si>
    <t>Formerly Owensboro Daviess County Hospital</t>
  </si>
  <si>
    <t xml:space="preserve">Formerly Bon Harbor Nursing Center &amp; Rehabilitation, Medco Center of Owensboro </t>
  </si>
  <si>
    <t>Formerly Edmonson Center, Edmonson Care and Rehabilitation Center, Edmonson Health Care Rehabilitation and Nursing Center</t>
  </si>
  <si>
    <t xml:space="preserve">Formerly Irvine Health &amp; Rehabilitation Center </t>
  </si>
  <si>
    <t xml:space="preserve">Formerly Pimlico Manor,  Sunbridge Care &amp; Rehab-Pimlico Pkwy,  Tates Creek Health Care Center </t>
  </si>
  <si>
    <t xml:space="preserve">Formerly Cambridge Place, Sunbridge Care &amp; Rehab, Meadowbrook Nursing Home  </t>
  </si>
  <si>
    <t>Formerly Provision Living at Beaumont Centre</t>
  </si>
  <si>
    <t>Formerly Providence Homestead, Homestead Nursing Center</t>
  </si>
  <si>
    <t xml:space="preserve">Formerly Brookdale Richmond Place SNF, Hamburg Healthcare Center, Darby Square </t>
  </si>
  <si>
    <t xml:space="preserve">Formerly Integrated Health Services at Mayfield Manor, Mayfair Manor Convalescent Center </t>
  </si>
  <si>
    <t xml:space="preserve">Formerly Christian Health Care </t>
  </si>
  <si>
    <t>Formerly Providence Pine Meadows, Pine Meadows Health Care</t>
  </si>
  <si>
    <t>Initially The Polo Club Senior Living</t>
  </si>
  <si>
    <t>Formerly Brookdale Richmond Place, Homewood Residence at Richmond Place, Richmond Place</t>
  </si>
  <si>
    <t>Formerly Tanbark Health &amp; Rehabilitation Center, Tanbark Health Care Center/Clairmont</t>
  </si>
  <si>
    <t xml:space="preserve">Formerly Crossings Care Center  Kenton Healthcare, Lexington Center for Health &amp; Rehabilitation </t>
  </si>
  <si>
    <t xml:space="preserve">Formerly Pioneer Trace Nursing Home </t>
  </si>
  <si>
    <t>Formerly Highlands Regional Medical Center</t>
  </si>
  <si>
    <t>Formerly Mountain Manor of Prestonsburg</t>
  </si>
  <si>
    <t>Formerly Riverview Manor Nursing Home</t>
  </si>
  <si>
    <t>Formerly  Bradford Square Center, Bradford Square Genesis Healthcare, Bradford Square Care and Rehabilitation Center, Bradford Square Health Care Center</t>
  </si>
  <si>
    <t>Formerly Frankfort Rehabilitation and Care, Golden LivingCenter - Frankfort; , Beverly Health and Rehab Center of Frankfort, Franklin Manor</t>
  </si>
  <si>
    <t>Formerly Diversicare of Fulton, Haws Memorial Nursing Home</t>
  </si>
  <si>
    <t>Formerly  Providence Gallatin, Gallatin Health Care</t>
  </si>
  <si>
    <t>Formerly Rehabilitation and Nursing Center, LLC, Christian Care Center of Lancaster, Garrard County Memorial Hospital Nursing Facility</t>
  </si>
  <si>
    <t>Formerly Grant Center, Grant Manor Care and Rehabilitation Center, Grant Manor</t>
  </si>
  <si>
    <t>Formerly Mills Health &amp; Rehab Center, Inc., Mills Manor Nursing Home</t>
  </si>
  <si>
    <t>Formerly Grayson Manor</t>
  </si>
  <si>
    <t>Formerly Spring View Health &amp; Rehab Center, Inc., Leitchfield Health Care Manor</t>
  </si>
  <si>
    <t>Formerly Green Hill Rehab and Care, LLC, Green Hill Rehabilitation and Care, Golden LivingCenter - Green Hill  Green Hill Manor</t>
  </si>
  <si>
    <t>Formerly Morning Pointe Ridge</t>
  </si>
  <si>
    <t>Formerly Advanced Living Greenup</t>
  </si>
  <si>
    <t>Formerly Heartland Villa Center, Heartland Villa Care and Rehabilitation Center, Heartland Villa Senior Living Community</t>
  </si>
  <si>
    <t xml:space="preserve">Formerly The Oaks Personal Care Home  Lewisport, Wilowbrook Personal Care Home of Lewisport </t>
  </si>
  <si>
    <t>Formerly Helmwood  Healthcare Center, Helmwood Village</t>
  </si>
  <si>
    <t>Formerly Kensington Manor Care and Rehabilitation Center, Sunbridge Care &amp; Rehab for Elizabethtown, Sunrise Care &amp; Rehab for E'town, Heartland Healthcare Center</t>
  </si>
  <si>
    <t xml:space="preserve">Formerly North Hardin Health &amp; Rehabilitation Center  </t>
  </si>
  <si>
    <t xml:space="preserve">Formerly Nursing Facility of Hardin Memorial Hospital </t>
  </si>
  <si>
    <t>Formerly Kindred Nursing and Rehabilitation - Woodland, Woodland Terrace Health Care Facility</t>
  </si>
  <si>
    <t>Formerly Harlan Nursing Home</t>
  </si>
  <si>
    <t>Formerly Britthaven of Tri-Cities</t>
  </si>
  <si>
    <t xml:space="preserve">Formerly Edgemont Manor Nursing Home </t>
  </si>
  <si>
    <t xml:space="preserve">Formerly Martin's Rest Home </t>
  </si>
  <si>
    <t>Formerly Shady Lawn Home</t>
  </si>
  <si>
    <t>Formerly Hart County Health &amp; Rehabilitation Center, Hart County Health Care Center</t>
  </si>
  <si>
    <t>Formerly Cedarhurst of Henderson</t>
  </si>
  <si>
    <t>Formerly Henderson Nursing and Rehabilitation Center;  Medco Center of Henderson</t>
  </si>
  <si>
    <t>Formerly Colonial Terrace Nursing Facility, Redbanks Nursing Home</t>
  </si>
  <si>
    <t>Formerly Providence New Castle, Homestead Nursing Center of New Castle</t>
  </si>
  <si>
    <t>Formerly Arbor Place of Clinton, Birchtree Healthcare, W Ky. Manor</t>
  </si>
  <si>
    <t>Formerly Clinton-Hickman County IC/PC Facility</t>
  </si>
  <si>
    <t>Formerly Regional Medical Center of Hopkins County</t>
  </si>
  <si>
    <t xml:space="preserve">FormerlyBrighton Cornerstone Health Care, Versnick Health Care Center  Clinic Convalescent Center </t>
  </si>
  <si>
    <t>Formerly Dawson Pointe Nursing Home</t>
  </si>
  <si>
    <t>FormerlyHillside Villa Care and Rehabilitation Center, Harborside Healthcare - Madisonville Rehabilitation and Nursing Center, Senior Citizens Nursing Home</t>
  </si>
  <si>
    <t>Formerly NHC Healthcare, Madisonville, Kentucky Rest Haven</t>
  </si>
  <si>
    <t>Formerly Brown Rest Home</t>
  </si>
  <si>
    <t>Formerly The Oaks PCH/Madisonville, Willowbrook Personal Care Home, Madisonville Manor</t>
  </si>
  <si>
    <t>Formerly NHC Health Care Dawson Springs</t>
  </si>
  <si>
    <t>Formerly Jackson Manor Health &amp; Rehabilitation Center, Jackson Manor</t>
  </si>
  <si>
    <t xml:space="preserve">Formerly Wickshire Blankenbaker, Atria Blankenbaker, Brookdale Blankenbaker, Horizon Bay Retirement Living at Louisville, Eden Terrace of Louisville, Edenbrook of Louisville </t>
  </si>
  <si>
    <t>Formerly Emeritus at Stonecreek Lodge</t>
  </si>
  <si>
    <t>Formerly Signature Healthcare at Cherokee Park, Four Courts at Cherokee Park</t>
  </si>
  <si>
    <t xml:space="preserve">Formerly Masonic Homes of Kentucky </t>
  </si>
  <si>
    <t xml:space="preserve">Formerly Clifton Oaks Care and Rehab Center, LLC, Clifton Oaks Care Center, Golden LivingCenter - Mt. Holly, Mt. Holly Nursing Home </t>
  </si>
  <si>
    <t>Formerly Britthaven of South Louisville</t>
  </si>
  <si>
    <t>Formerly Bethesda Nursing Home</t>
  </si>
  <si>
    <t xml:space="preserve">Formerly Center for Community Re-Entry  </t>
  </si>
  <si>
    <t>Initially Harmony at Louisville</t>
  </si>
  <si>
    <t>Formerly Highlands Health and Rehabilitation Center, King's Daughters' &amp; Sons' Home</t>
  </si>
  <si>
    <t>Formerly Hillcreek Rehabilitation and Care, Golden LivingCenter - Hillcreek, Hillcreek Manor Rehabilitation &amp; Nursing Center</t>
  </si>
  <si>
    <t>Formerly The Good Samaritan Society-Jeffersontown; , Louisville Lutheran Home</t>
  </si>
  <si>
    <t>Formerly Vencor Hospital-Louisville</t>
  </si>
  <si>
    <t xml:space="preserve">Formerly Bashford East Health Care Facility </t>
  </si>
  <si>
    <t>Formerly Klondike Center; , Klondike Care and Rehabilitation Center; , Klondike Manor</t>
  </si>
  <si>
    <t>Formerly Landmark of Iroquois Park Rehabilitation and Nursing Center, LLC  Georgetown Manor</t>
  </si>
  <si>
    <t>Formerly Rehabilitation and Nursing Center, LLC, Christian Health Center - West, James S. Taylor Memorial Home</t>
  </si>
  <si>
    <t>Formerly St. Joseph's Home for the Aged, Little Sisters of the Poor</t>
  </si>
  <si>
    <t>Formerly Providence of Louisville East Post Acute, Heartland of Louisville, Christopher East Health Care Facility</t>
  </si>
  <si>
    <t>Formerly Lyndon Woods Care &amp; Rehab, LLC, Lyndon Woods Care &amp; Rehabilitation, Westport Care Center, Golden LivingCenter Camelot, Camelot Healthcare Specialty Nursing Center</t>
  </si>
  <si>
    <t xml:space="preserve">Formerly Sacred Heart Home of Louisville, Sacred Heart Village </t>
  </si>
  <si>
    <t>Formerly Park Terrace at Norton Southwest</t>
  </si>
  <si>
    <t xml:space="preserve">Formerly Arden Courts of Louisville, Arden Courts Manorcare Health Services Louisville </t>
  </si>
  <si>
    <t>Formerly Parr's Rest Home</t>
  </si>
  <si>
    <t xml:space="preserve">Formerly Regency Center, Regency Care and Rehabilitation Center, Regency Health Care Center,  Filson Care Home </t>
  </si>
  <si>
    <t xml:space="preserve">Formerly Regis Woods Care and Rehabilitation Center, Harborside Healthcare-Louisville Rehab and Nrsg Ctr, Pine Tree Villa, Inc. </t>
  </si>
  <si>
    <t>Formerly Landmark of Louisville Rehabilitation and Nursing Center, LLC, Parkway Medical Center</t>
  </si>
  <si>
    <t xml:space="preserve">Formerly Britthaven of Prospect </t>
  </si>
  <si>
    <t xml:space="preserve">Formerly Masonic Homes of KY </t>
  </si>
  <si>
    <t>Formerly Meadows East</t>
  </si>
  <si>
    <t>Formerly Diversicare of Seneca Place; , Twinbrook Nursing Home</t>
  </si>
  <si>
    <t xml:space="preserve">Formerly Kindred Transitional Care and Rehabilitation - Northfield, Northfield Center for Rehab, Northfield Manor Health Care Facility </t>
  </si>
  <si>
    <t>Formerly Jefferson Manor Health &amp; Rehabilitation Center, Jefferson Manor</t>
  </si>
  <si>
    <t>Formerly Jefferson Place Health &amp; Rehabilitation Center, Jefferson Place</t>
  </si>
  <si>
    <t>Formerly Meadowview Health &amp; Rehabilitation Center</t>
  </si>
  <si>
    <t>Formerly Rockford Manor</t>
  </si>
  <si>
    <t>Formerly Meadows South</t>
  </si>
  <si>
    <t>Formerly Signature Healthcare at Sts. Mary and Elizabeth Hospital</t>
  </si>
  <si>
    <t>Formerly Summerfield Rehab and Wellness, Signature Healthcare at Summerfield Rehab &amp; Wellness Center, Summerfield Health &amp; Rehabilitation</t>
  </si>
  <si>
    <t>Formerly Lexington Health Management, LLC, Exceptional Senior Living-Prospect, LLC</t>
  </si>
  <si>
    <t xml:space="preserve">Formerly St. Matthews Care Center, Golden LivingCenter - St. Matthews, St. Matthews Manor, Inc.  </t>
  </si>
  <si>
    <t>Formerly Brownsboro Hills Healthcare and Rehabilitation, Brownsboro Hills Nursing Home</t>
  </si>
  <si>
    <t>Formerly Anthology of Louisville, Stonecrest of Louisville</t>
  </si>
  <si>
    <t>Formerly Symphony at Oaklawn, Elmcroft at Oaklawn, Jefferson Court, Friendship House</t>
  </si>
  <si>
    <t xml:space="preserve">Formerly Brookside Senior Living Community, The Health Center/Forum at Brookside </t>
  </si>
  <si>
    <t>Formerly Thrive at Beckley Creek  Clarity Pointe Louisville</t>
  </si>
  <si>
    <t xml:space="preserve">Formerly Hurstbourne Care Ctr; , Hurstbourne Care Center -Stony Brook, Autumn Care Convalescent Center </t>
  </si>
  <si>
    <t>Formerly Oaklawn Health and Rehabilitation Center, Oaklawn Nursing and Rehabilitation Center, Oaklawn Place</t>
  </si>
  <si>
    <t>Formerly Trilogy Healthcare East</t>
  </si>
  <si>
    <t>Formerly Diversicare of Nicholasville, Royal Manor, Inc.</t>
  </si>
  <si>
    <t>Formerly Venture Home Again, Hometown Health Care Personal Care Home, Paintsville Health Care Center</t>
  </si>
  <si>
    <t xml:space="preserve">Formerly Charter Senior Living of Edgewood, Brookdale Edgewood, Emeritus at Edgewood, Brighton Gardens of Edgewood, Mariott Brighton Gardens of Edgewood </t>
  </si>
  <si>
    <t xml:space="preserve">Initially Rosedale Green - South  </t>
  </si>
  <si>
    <t>Formerly Baptist Towers</t>
  </si>
  <si>
    <t>Formerly Regency Health Care Center</t>
  </si>
  <si>
    <t xml:space="preserve">Formerly Rosedale Manor  </t>
  </si>
  <si>
    <t xml:space="preserve">Formerly Providence Pavilion, Garrard Convalescent Home, Inc. </t>
  </si>
  <si>
    <t>Formerly St. Johns Healthcare Center</t>
  </si>
  <si>
    <t>Formerly Villa Springs of Erlanger Health Care Center and Rehabilitation, Villa Springs, St. Johns Healthcare Center</t>
  </si>
  <si>
    <t>Formerly Woodcrest Manor, St. Johns Healthcare Center</t>
  </si>
  <si>
    <t>Formerly Knott County Nursing Home</t>
  </si>
  <si>
    <t>Formerly Barbourville Nursing Home, Valley Park Convalescent Center</t>
  </si>
  <si>
    <t>Formerly Sunrise Manor Nursing Home</t>
  </si>
  <si>
    <t>Formerly Hillcrest Nursing Home</t>
  </si>
  <si>
    <t>Formerly Lee County Constant Care</t>
  </si>
  <si>
    <t>Formerly Hyden Nursing Home, LLC, Hyden Manor, Lewis Health Care Facility</t>
  </si>
  <si>
    <t xml:space="preserve">Formerly Vanceburg Rehab and Care, LLC,  Vanceburg Rehabilitation and Care, Golden Living Center, Vanceburg </t>
  </si>
  <si>
    <t>Formerly Stanford Care and Rehabilitaiton, Golden LivingCenter-Stanford, Stanford Health and Rehab, Stanford House</t>
  </si>
  <si>
    <t>Formerly Waynesburg Rest Home</t>
  </si>
  <si>
    <t>Formerly Salem Springlake Care Center</t>
  </si>
  <si>
    <t>Formerly Creekwood Place Nursing &amp; Rehab Center; Russellville Health Care Manor</t>
  </si>
  <si>
    <t>Formerly Landmark of Kuttawa, A Rehabilitation &amp; Nursing Center, LLC, Christian Care Center of Kuttawa, LLC, Hilltop Nursing Home</t>
  </si>
  <si>
    <t>Formerly Lake Clough</t>
  </si>
  <si>
    <t>Formerly Berea Health Care Center</t>
  </si>
  <si>
    <t xml:space="preserve">Formerly Richmond Health and Rehab Complex, Kenwood House </t>
  </si>
  <si>
    <t>Formerly Richmond Health and Rehab Complex, Madison Manor</t>
  </si>
  <si>
    <t>Formerly St. Andrews Retirement Community, Telford Terrace Personal Care Facility, McCready Health Care</t>
  </si>
  <si>
    <t>Formerly Berea Nursing and Rehabilitation Facility</t>
  </si>
  <si>
    <t>Formerly Salyersville Health Care Center</t>
  </si>
  <si>
    <t>Formerly Loretto Motherhouse Infirmary</t>
  </si>
  <si>
    <t>Formerly Spring View Hospital Nursing Home</t>
  </si>
  <si>
    <t>Formerly St. Francis Nursing Home Center</t>
  </si>
  <si>
    <t>Formerly Britthaven of Benton</t>
  </si>
  <si>
    <t>Formerly Maysville Extended Care Center</t>
  </si>
  <si>
    <t>Formerly Western Baptist Hospital Nursing Facility</t>
  </si>
  <si>
    <t>Formerly The Paragon at West Park, The Fairways</t>
  </si>
  <si>
    <t>Formerly McCracken Nursing and Rehailitation Center, Medco Center of Paducah</t>
  </si>
  <si>
    <t>Formerly Parkview Nursing &amp; Rehabilitation Center</t>
  </si>
  <si>
    <t>Formerly Barkley Center, Paducah Center, Paducah Care and Rehabilitation Center, Paducah Rehabilitation and Nursing Center, Paducah Centre</t>
  </si>
  <si>
    <t>Formerly Superior Care Home</t>
  </si>
  <si>
    <t>Formerly Cumberland Manor Rest Home</t>
  </si>
  <si>
    <t>Formerly McCreary County Health &amp; Rehab Center</t>
  </si>
  <si>
    <t>Formerly Kindred Nursing and Rehabilitation; formerly Riverside Manor Health Care Center</t>
  </si>
  <si>
    <t>Formerly Medco Center of Brandenburg</t>
  </si>
  <si>
    <t>Formerly Menifee Professional Health Center</t>
  </si>
  <si>
    <t>Formerly Kindred Nursing and Rehabilitation - Harrodsburg, Harrodsburg Health Care Center, Harrodsburg Health Care Manor</t>
  </si>
  <si>
    <t xml:space="preserve">formerly The James B Haggin Memorial Hospital NF unit)  </t>
  </si>
  <si>
    <t xml:space="preserve"> Formerly Metcalfe County Nursing Home</t>
  </si>
  <si>
    <t>Formerly Monroe Health &amp; Rehab Center</t>
  </si>
  <si>
    <t>Formerly Concordia Nursing &amp; Rehabilitation-Maple, Kindred Nursing and Rehabilitation - Maple, Maple Manor Health Care Center</t>
  </si>
  <si>
    <t>Formerly Diversicare of Greenville, formerly Belle Meade Home</t>
  </si>
  <si>
    <t>Formerly Muhlenberg Community Hospital LTC;  formerly Owensboro Health Muhlenberg Community Hospital Long Term Care; formerly Muhlenberg Community</t>
  </si>
  <si>
    <t>Initially Bardstown Senior Living</t>
  </si>
  <si>
    <t>Formerly Life Care Center of Bardstown, Federal Hill Manor</t>
  </si>
  <si>
    <t>Formerly Colonial Health &amp; Rehab Center)</t>
  </si>
  <si>
    <t>Formerly Johnson Mathers Nursing Home</t>
  </si>
  <si>
    <t xml:space="preserve">Formerly Beaver Dam Health Care Manor </t>
  </si>
  <si>
    <t>Formerly Medco of Fordsville</t>
  </si>
  <si>
    <t>Formerly Professional Care Health and Rehabilitation Center</t>
  </si>
  <si>
    <t>Formerly Tri-County Baptist Hospital</t>
  </si>
  <si>
    <t>Formerly Friendship  Health and Rehabilitation, LLC, Friendship Manor Nursing Home</t>
  </si>
  <si>
    <t>Formerly LaGrange Health Campus</t>
  </si>
  <si>
    <t>Formerly Providence Richwood, formerly the Richwood, Oldham County Healthcare</t>
  </si>
  <si>
    <t>Formerly Owenton Center, Owenton Manor Care and Rehabilitation Center, Harborside Healthcare Owenton Rehabilitation and Nursing Center, Owenton Manor</t>
  </si>
  <si>
    <t>Formerly Hillview Manor, Butler Rest Home</t>
  </si>
  <si>
    <t>Formerly Hazard Nursing Home)</t>
  </si>
  <si>
    <t>Formerly Good Shepherd Community Nursing Center, Presbyterian Health Center at Phelps</t>
  </si>
  <si>
    <t>Formerly Rehabilitation and Nursing Center, LLC, Mountain View Health Care Center</t>
  </si>
  <si>
    <t>Formerly Parkview Nursing &amp; Rehabilitation</t>
  </si>
  <si>
    <t>Formerly Signature Healthcare of Pikeville; Pikeville Health Care Center; formerly Mountain Manor of Pikeville</t>
  </si>
  <si>
    <t>Formerly Williamson ARH</t>
  </si>
  <si>
    <t xml:space="preserve">Formerly Sunrise Manor Nursing and Rehabilitation </t>
  </si>
  <si>
    <t>Formerly Midtown</t>
  </si>
  <si>
    <t>Formerly Britthaven of Somerset</t>
  </si>
  <si>
    <t xml:space="preserve">Formerly Sowder Nursing Home </t>
  </si>
  <si>
    <t>Formerly Fair Oaks Health Systems, LLC,  Fair Oaks Personal Care Home</t>
  </si>
  <si>
    <t>Formerly Harborview Dover Manor; Dover Manor</t>
  </si>
  <si>
    <t>Formerly Georgetown Healthcare Center, Extendcare , Springhaven</t>
  </si>
  <si>
    <t>Formerly Colonial Hall Manor</t>
  </si>
  <si>
    <t>Formerly Crestview Center, Crestview Care and Rehabilitation Center, Crestview Rehabilitation and Nursing Center, Crestview Health Care Center</t>
  </si>
  <si>
    <t>Formerly Masonic Home of Shelbyville; formerly Masonic Homes of KY/Shelbyville; formerly Old Masons Home of Ky.</t>
  </si>
  <si>
    <t>Formerly Medco Center of Franklin</t>
  </si>
  <si>
    <t>Formerly Valley View Health Care &amp; Rehab Center; formerly Taylorsville Health Care</t>
  </si>
  <si>
    <t>Formerly Medco Center of Campbellsville</t>
  </si>
  <si>
    <t>Formerly Campbellsville Nursing and Rehab, Metzmeir Nursing Home</t>
  </si>
  <si>
    <t>Formerly Shady Lawn Nursing Home</t>
  </si>
  <si>
    <t>Formerly Better Senior Living; Trigg County Manor Personal Care</t>
  </si>
  <si>
    <t>Formerly Signature Healthcare of Trimble County, Bedford Health Care Center; Extendacare – Bedford</t>
  </si>
  <si>
    <t>Formerly Medco Center of Morganfield</t>
  </si>
  <si>
    <t>Formerly Village Manor, Formerly Christian Health Center, Formerly Westen Terrace</t>
  </si>
  <si>
    <t>Formerly Colonial Center, Colonial Manor Care and Rehabilitation Center, Colonial Manor Rehab and Nursing Center</t>
  </si>
  <si>
    <t>Formerly Fern Terrace Lodge of Bowling Green</t>
  </si>
  <si>
    <t>Formerly Britthaven of Bowling Green</t>
  </si>
  <si>
    <t>Formerly Hopkins Care and Rehabilitation Center, Hopkins Rehab and Nursing Facility, Hopkins Nursing Home</t>
  </si>
  <si>
    <t>Formerly Magnolia Village Care and Rehabilitation Center, Harborside Healthcare Bowling Green, Wellington Parc Bowling Green</t>
  </si>
  <si>
    <t>Formerly Kindred Transitional Care and Rehabilitation Rosewood, Rosewood Health Care Center, Rosewood Manor Health Care Center</t>
  </si>
  <si>
    <t>Formerly Medco Center of Springfield</t>
  </si>
  <si>
    <t>Formerly Hicks Golden Years Nursing Home</t>
  </si>
  <si>
    <t>Formerly Colonial Terrace Nursing Facility, Colonial Terrace Intermediate Care</t>
  </si>
  <si>
    <t>Formerly Corbin Nursing Home, Mt. Laurel Manor</t>
  </si>
  <si>
    <t>Formerly Whitley County Health Facility</t>
  </si>
  <si>
    <t>Formerly Williamsburg Nursing Home</t>
  </si>
  <si>
    <t>Formerly Wolfe County Health Care Center</t>
  </si>
  <si>
    <t>Formerly Bluegrass Community Hospital NF Facility. The 12 PC beds were approved for The Homeplace at Midway, initially Heritage Homeplace at Midway College.  The 2 facilities relocated to the same address.</t>
  </si>
  <si>
    <t>Formerly Western Kentucky Veterans Center</t>
  </si>
  <si>
    <t>Formerly Ky. Veterans Center</t>
  </si>
  <si>
    <t>Former Names (if applicable)</t>
  </si>
  <si>
    <t xml:space="preserve">Formerly </t>
  </si>
  <si>
    <t>Adair Friends and Neighbors Adult Day Health Center</t>
  </si>
  <si>
    <t xml:space="preserve"> formerly Adair Elder Care; formerly Adair County Adult Day Health Center</t>
  </si>
  <si>
    <t xml:space="preserve">Just Family Center - Barren </t>
  </si>
  <si>
    <t>formerly Just Family, Inc.; formerly Barren County Adult Day Care Center</t>
  </si>
  <si>
    <t xml:space="preserve">Just Family Center - Bell  </t>
  </si>
  <si>
    <t>formerly Just Family, Inc.;  formerly Bell County Adult Health Care Center</t>
  </si>
  <si>
    <t xml:space="preserve">The Bill &amp; Betsy Scheben Care Center </t>
  </si>
  <si>
    <t>formerly Community Services of Northern Kentucky; formerly Cardinal Hill of Northern Kentucky</t>
  </si>
  <si>
    <t xml:space="preserve">Joseph Allen Adult Day Health Center </t>
  </si>
  <si>
    <t>Bourbon Heights</t>
  </si>
  <si>
    <t xml:space="preserve">Active Day of Ashland </t>
  </si>
  <si>
    <t>formerly Ashland Active Day Center</t>
  </si>
  <si>
    <t xml:space="preserve">Just Family Center - Bullitt </t>
  </si>
  <si>
    <t>formerly Just Family, Inc.; formerly Bullitt County Adult Day Care Center</t>
  </si>
  <si>
    <t xml:space="preserve">Active Day of Ft Thomas </t>
  </si>
  <si>
    <t>formerly Almost Family – Fort Thomas; formerly Caretenders Senior Care Day Center - Campbell County</t>
  </si>
  <si>
    <t xml:space="preserve">Active Day of Hopkinsville </t>
  </si>
  <si>
    <t>formerly Hopkinsville Active Day Center</t>
  </si>
  <si>
    <t xml:space="preserve">Just Family Center - Cumberland </t>
  </si>
  <si>
    <t>formerly Just Family, Inc.; formerly Copper Lane Adult Day Care Center; formerly Cumberland County Adult Day Care Center</t>
  </si>
  <si>
    <t xml:space="preserve">Active Day of Owensboro </t>
  </si>
  <si>
    <t>formerly Owensboro Active Day Center</t>
  </si>
  <si>
    <t>Active Day of Brownsville</t>
  </si>
  <si>
    <t>formerly Brownsville Active Day Center</t>
  </si>
  <si>
    <t xml:space="preserve">Horizon Adult Health Care </t>
  </si>
  <si>
    <t>formerly Horizon Adult Health Care Center – Estill</t>
  </si>
  <si>
    <t xml:space="preserve">2nd Home Adult Day Health Care </t>
  </si>
  <si>
    <t>formerly Encore ADHC, LLC</t>
  </si>
  <si>
    <t>Active Day of Lexington</t>
  </si>
  <si>
    <t>formerly Almost Family - Lexington</t>
  </si>
  <si>
    <t>Adult Day Health at Easterseals Bluegrass</t>
  </si>
  <si>
    <t>formerly Cardinal Hill Adult Day</t>
  </si>
  <si>
    <t>Aging with Grace</t>
  </si>
  <si>
    <t>formerly Grace Place Adult Day Center</t>
  </si>
  <si>
    <t>Just Family Center - Green</t>
  </si>
  <si>
    <t>formerly Just Family, Inc.; formerly Green County Adult Day Care Center</t>
  </si>
  <si>
    <t xml:space="preserve">Active Day of Elizabethtown </t>
  </si>
  <si>
    <t>formerly Almost Family - Hardin</t>
  </si>
  <si>
    <t>Horizon Adult Health Care Center Harlan</t>
  </si>
  <si>
    <t>formerly Harlan Adult Health Care Center</t>
  </si>
  <si>
    <t xml:space="preserve">Annville, KY Adult Day Care </t>
  </si>
  <si>
    <t>formerly Annville Adult Day Healthcare Center; formerly Jackson Manor Day  Health Care</t>
  </si>
  <si>
    <t>formerly Horizon Adult Health Care Center – Jackson</t>
  </si>
  <si>
    <t xml:space="preserve">Active Day of Hikes Point </t>
  </si>
  <si>
    <t>formerly Active Day of Louisville Hikes Point; formerly Almost Family Hikes Point</t>
  </si>
  <si>
    <t xml:space="preserve">Active Day of Watterson Park </t>
  </si>
  <si>
    <t>formerly Active Day of Louisville Third Street; formerly Almost Family Third Street</t>
  </si>
  <si>
    <t xml:space="preserve">Green Leaves ADHC, LLC </t>
  </si>
  <si>
    <t>formerly All Best ADHC, LLC</t>
  </si>
  <si>
    <t xml:space="preserve">formerly Gathering Place; formerly RK ADC, LLC) </t>
  </si>
  <si>
    <t>Gathering Club (Hazelwood)</t>
  </si>
  <si>
    <t>formerly Gathering Club</t>
  </si>
  <si>
    <t>Gathering Club East (Brownsboro))</t>
  </si>
  <si>
    <t>formerly Christian Care Communities, Inc.</t>
  </si>
  <si>
    <t xml:space="preserve">Kaleidoscope, Inc. </t>
  </si>
  <si>
    <t>formerly Younger Adult Day Care Center #2</t>
  </si>
  <si>
    <t>Best Friends Day Care</t>
  </si>
  <si>
    <t>Easterseals Redwood</t>
  </si>
  <si>
    <t>formerly Redwood Rehabilitation Center; formerly Redwood School and Rehabilitation Center</t>
  </si>
  <si>
    <t>Just Family Center - Lincoln</t>
  </si>
  <si>
    <t>Just Family II, Inc.: formerly Quest Adult Day Healthcare; formerly Phoenix Adult Day of Lincoln County</t>
  </si>
  <si>
    <t>Active Day of Russellville</t>
  </si>
  <si>
    <t>formerly Russellville Active Day Center</t>
  </si>
  <si>
    <t xml:space="preserve">Magoffin Day Services </t>
  </si>
  <si>
    <t>formerly Mountain Comprehensive Care Center for Magoffin Adult Day Health</t>
  </si>
  <si>
    <t>Active Day of Paducah</t>
  </si>
  <si>
    <t>formerly Paducah Active Day Center</t>
  </si>
  <si>
    <t xml:space="preserve">Easter Seals Adult Day Care </t>
  </si>
  <si>
    <t>formerly Easter Seals Dayfair - Immanuel</t>
  </si>
  <si>
    <t>Just Family - McCreary</t>
  </si>
  <si>
    <t>formerly Just Family II, Inc.; formerly Quest Community Services</t>
  </si>
  <si>
    <t xml:space="preserve">Edgewood Estates </t>
  </si>
  <si>
    <t>formerly Edgewood Estates Adult Day Health Care</t>
  </si>
  <si>
    <t xml:space="preserve">Golden Years Adult Day Health Center </t>
  </si>
  <si>
    <t>formerly Metcalfe County Adult Day Health Program</t>
  </si>
  <si>
    <t xml:space="preserve">Shuffett's Adult Day Care, Inc. </t>
  </si>
  <si>
    <t>formerly Edmonton Adult Day Health Care</t>
  </si>
  <si>
    <t>formerly Monroe County Adult Day Care; formerly Monroe County Medical Center Adult Day</t>
  </si>
  <si>
    <t xml:space="preserve">Active Day of Bardstown </t>
  </si>
  <si>
    <t>formerly Almost Family Medical Bardstown</t>
  </si>
  <si>
    <t>Foothills Active Day Center</t>
  </si>
  <si>
    <t>formerly Powell County Adult Day Center</t>
  </si>
  <si>
    <t>Active Day of Somerset</t>
  </si>
  <si>
    <t>formerly Somerset Active Day Center</t>
  </si>
  <si>
    <t>Just Family Center - Pulaski</t>
  </si>
  <si>
    <t>formerly Just Family, Inc.; formerly Pulaski Day Services</t>
  </si>
  <si>
    <t xml:space="preserve">Active Day of Russell Springs </t>
  </si>
  <si>
    <t>formerly Russell Springs Active Day Ctr.</t>
  </si>
  <si>
    <t xml:space="preserve">Active Day of Georgetown </t>
  </si>
  <si>
    <t>formerly Georgetown Active Day Care Center</t>
  </si>
  <si>
    <t xml:space="preserve">Active Day of Campbellsville </t>
  </si>
  <si>
    <t>formerly Campbellsville Active Day Center</t>
  </si>
  <si>
    <t xml:space="preserve">Active Day of Bowling Green </t>
  </si>
  <si>
    <t>formerly Western Kentucky Active Day Center</t>
  </si>
  <si>
    <t>Active Life ADHC</t>
  </si>
  <si>
    <t>formerly Encore of Bowling Green ADHC LLC</t>
  </si>
  <si>
    <t>Med Center Health Adult Day Center</t>
  </si>
  <si>
    <t>formerly Barren River Adult Day Care Center</t>
  </si>
  <si>
    <t>formerly Horizon Adult Health Care Center - Wayne</t>
  </si>
  <si>
    <t>formerly Horizon Adult Health Care Center – Whitley</t>
  </si>
  <si>
    <t>Formerly</t>
  </si>
  <si>
    <t>Innovative Eye Surgery Center, PLLC</t>
  </si>
  <si>
    <t>formerly Barbara Bowers MD (limited to ophthalmological procedures only</t>
  </si>
  <si>
    <t xml:space="preserve">Lourdes Ambulatory Surgery Center, LLC </t>
  </si>
  <si>
    <t>(formerly Surgicare Center; formerly Ambulatory Surgery Center of Paducah)</t>
  </si>
  <si>
    <t>Paducah Ophthalmology ASC, LLC [4]</t>
  </si>
  <si>
    <t>formerly The Eye and Laser Surgery Center of Paducah</t>
  </si>
  <si>
    <t xml:space="preserve">Jennie Stuart Ambulatory Surgery Campus </t>
  </si>
  <si>
    <t>formerly Western Kentucky Ambulatory Surgery Center; formerly Jennie Stuart Ambulatory Surgery Center</t>
  </si>
  <si>
    <t>Owensboro Health Ambulatory Surgery Center Muhlenberg</t>
  </si>
  <si>
    <t>formerly Muhlenberg Surgery Center; formerly William Edward Shuttleworth PSC</t>
  </si>
  <si>
    <t>Owensboro Surgery Center</t>
  </si>
  <si>
    <t>formerly Healthsouth Owensboro Surgery Center</t>
  </si>
  <si>
    <t xml:space="preserve">Baptist Health Surgery Center Breckinridge </t>
  </si>
  <si>
    <t>formerly Southpark Surgicare</t>
  </si>
  <si>
    <t xml:space="preserve">McPeak Surgery Center ) [4] </t>
  </si>
  <si>
    <t>formerly The Downing McPeak Surgery Center</t>
  </si>
  <si>
    <t xml:space="preserve">Baptist Health Surgery Center Hardin </t>
  </si>
  <si>
    <t>formerly HMH - Surgical Center of Elizabethtown; formerly Surgical Center of E-Town; formerly Healthsouth Surgery Center of Elizabethtown</t>
  </si>
  <si>
    <t xml:space="preserve">Baptist Ambulatory Surgery Center [2][7] TEMPORARILY CLOSED </t>
  </si>
  <si>
    <t>formerly PCN Surgical Suite; formerly Pain Control Network</t>
  </si>
  <si>
    <t xml:space="preserve">Baptist Health Surgery Center Breckenridge </t>
  </si>
  <si>
    <t>formerly St. Matthews Surgery Center; formerly St. Mary's and Elizabeth Surgery Center; formerly Caritas Surgical Center; formerly Louisville Surgery Center</t>
  </si>
  <si>
    <t>Baptist Health Surgery Center Eastpoint</t>
  </si>
  <si>
    <t>formerly Baptist Eastpoint Ambulatory Surgery Center</t>
  </si>
  <si>
    <t xml:space="preserve">Bluegrass Surgery &amp; Laser Center  [4] </t>
  </si>
  <si>
    <t>formerly Louisville Eye Surgery Center</t>
  </si>
  <si>
    <t xml:space="preserve">Louisville Surgery Center </t>
  </si>
  <si>
    <t>formerly Aesthetic Plastic Surgery Institute</t>
  </si>
  <si>
    <t xml:space="preserve">Norton Pediatric Ambulatory Surgery Center </t>
  </si>
  <si>
    <t>formerly EMW Women's Surgical Center</t>
  </si>
  <si>
    <t>Premier Surgery Center of Louisville</t>
  </si>
  <si>
    <t>formerly Healthsouth Louisville Surgery Center; formerly Louisville Surgery Center</t>
  </si>
  <si>
    <t xml:space="preserve">Surgecenter of Louisville </t>
  </si>
  <si>
    <t>formerly Healthsouth Surgecenter of Louisville</t>
  </si>
  <si>
    <t xml:space="preserve">U of L Health - Medical Center East </t>
  </si>
  <si>
    <t>formerlyJewish Hospital Medical Center East; formerly The Outpatient Care Center</t>
  </si>
  <si>
    <t xml:space="preserve"> The Center for Surgical Care) [3]</t>
  </si>
  <si>
    <t>formerly Head &amp; Neck Surgery</t>
  </si>
  <si>
    <t xml:space="preserve">Heritage Development Partners, LLC dba Orthopaedic Surgery Center </t>
  </si>
  <si>
    <t>formerly Daybreak Operations</t>
  </si>
  <si>
    <t xml:space="preserve">St. Elizabeth Physicians Endoscopy Center [5] </t>
  </si>
  <si>
    <t>formerly Patient First Digestive Disease Center; formerly Northern Kentucky Endoscopy Center</t>
  </si>
  <si>
    <t xml:space="preserve">Surgery Center Crestview </t>
  </si>
  <si>
    <t>formerly St. Elizabeth SurgiCenter Crestview Hills; formerly Chancellor Surgery Center, LLC; formerly Mangat Medical LLC</t>
  </si>
  <si>
    <t xml:space="preserve">Baptist Health Cumberland Valley Surgical Center </t>
  </si>
  <si>
    <t>formerly Cumberland Valley Surgical Center; formerly East Bernstadt Outpatient Surgery</t>
  </si>
  <si>
    <t xml:space="preserve">Medpark West Surgery, Another Healthcare Service from Lake Cumberland Regional Hospital </t>
  </si>
  <si>
    <t xml:space="preserve">Lake Cumberland Surgery Center </t>
  </si>
  <si>
    <t>Baptist Health Surgery Center</t>
  </si>
  <si>
    <t>CHI Saint Joseph Health Outpatient Surgery Center</t>
  </si>
  <si>
    <t xml:space="preserve">Commonwealth Eye Surgicenter [4]  </t>
  </si>
  <si>
    <t xml:space="preserve">Central Kentucky Surgery Center </t>
  </si>
  <si>
    <t>Endoscopy and Surgical Center of Lexington Clinic LTD</t>
  </si>
  <si>
    <t xml:space="preserve">Opthalmic Surgery Center, LLC </t>
  </si>
  <si>
    <t xml:space="preserve">Lexington Surgery Center </t>
  </si>
  <si>
    <t xml:space="preserve">New Lexington Clinic </t>
  </si>
  <si>
    <t>formerly Somerset Surgery Center; formerly Healthsouth Somerset Surgery Center</t>
  </si>
  <si>
    <t>formerly Lake Cumberland Regional Hospital Ambulatory Surgical Center</t>
  </si>
  <si>
    <t>formerly Kentucky Surgery Center; formerly Medical Heights Surgery Center</t>
  </si>
  <si>
    <t>formerly Stone Road Surgery Center – Lexington</t>
  </si>
  <si>
    <t>formerly Commonwealth Eye Surgery Center; formerly Commonwealth Eye Services</t>
  </si>
  <si>
    <t>formerly Danville Laser and Surgery Center</t>
  </si>
  <si>
    <t>formerly Lexington Clinic; formerly New Lexington Clinic</t>
  </si>
  <si>
    <t>formerly Frankfort Eye Center, PSC</t>
  </si>
  <si>
    <t>formerly Healthsouth Lexington Surgery Center</t>
  </si>
  <si>
    <t>formerly Commonwealth Urology</t>
  </si>
  <si>
    <t>(formerly Baptist Regional Medical Center)</t>
  </si>
  <si>
    <t xml:space="preserve">Seven Counties </t>
  </si>
  <si>
    <t xml:space="preserve">Recovery Works </t>
  </si>
  <si>
    <t xml:space="preserve">The Brook Hospital - Dupont </t>
  </si>
  <si>
    <t>(formerly Ten Broeck Dupont (formerly Charter Louisville Behavioral Health System)</t>
  </si>
  <si>
    <t xml:space="preserve">The Brook Hospital - KMI </t>
  </si>
  <si>
    <t xml:space="preserve">The Ridge Health System </t>
  </si>
  <si>
    <t>SUN Behavioral Health TB Dedicated Beds</t>
  </si>
  <si>
    <t>formerly Baptist Regional Medical Center</t>
  </si>
  <si>
    <t>formerly Centerstone, Inc.; formerly Jefferson Alcohol &amp; Drug Center</t>
  </si>
  <si>
    <t>formerly Pinnacle Treatment Centers, KY-I, LLC; formerly Recovery Works Drug and Alcohol Rehabilitation Center)</t>
  </si>
  <si>
    <t xml:space="preserve"> aka Northern Kentucky Behavioral Health Hospital; formerly NorthKey Community Care Intensive Services; formerly Children Psychiatric Hosp</t>
  </si>
  <si>
    <t>formerly Ten Broeck Dupont (formerly Charter Louisville Behavioral Health System</t>
  </si>
  <si>
    <t>formerly Ten Broeck Hospital; formerly KMI Medical Center; formerly Pleasant Grove Hospital</t>
  </si>
  <si>
    <t>formerly Ridge Behavioral Health System; formerly Charter Ridge</t>
  </si>
  <si>
    <t>Fomerly</t>
  </si>
  <si>
    <t>AdventHealth Home Care Manchester</t>
  </si>
  <si>
    <t xml:space="preserve"> (formerly Memorial Hospital Home Health (Manchester)</t>
  </si>
  <si>
    <t xml:space="preserve">Amedisys Home Health Care (Middlesboro) </t>
  </si>
  <si>
    <t>(formerly Family Home Health Care, SE Middlesboro)</t>
  </si>
  <si>
    <t xml:space="preserve">Amedisys Home Health of Kentucky (Crestview Hills) </t>
  </si>
  <si>
    <t>(formerly Spectracare Home Health Agency - Cincinnati)</t>
  </si>
  <si>
    <t xml:space="preserve">ARC Richmond Place, LLC DBA Frankfort Regional Healthcare at Home </t>
  </si>
  <si>
    <t>(formerly Nurse on Call; formerly Brookdale Home Health Lexington; formerly Innovative Senior Care HHA (Lexington); formerly Richmond Place Home Health Agency)</t>
  </si>
  <si>
    <t xml:space="preserve">Baptist Health Deaconess Home Care </t>
  </si>
  <si>
    <t>(formerly Baptist Health Home Care (Madisonville); formerly Regional Medical Center Home Health; formerly Regional Medical Center of Hopkins County HHA)</t>
  </si>
  <si>
    <t xml:space="preserve"> (formerly Breckinridge Memorial Hospital Home Health Agency (Hardinsburg)</t>
  </si>
  <si>
    <t>Baptist Health Home Care Lexington</t>
  </si>
  <si>
    <t xml:space="preserve"> (formerly Central Baptist Hospital Home Health Care)</t>
  </si>
  <si>
    <t xml:space="preserve">Baptist Health Home Care Louisville </t>
  </si>
  <si>
    <t>(formerly Baptist Hospital East Home Health Agency (Louisville)</t>
  </si>
  <si>
    <t>Bluegrass Home Health Care</t>
  </si>
  <si>
    <t xml:space="preserve"> (formerly Wedco District Health Department/HHA (Cynthiana); formerly Wedco Home Health)</t>
  </si>
  <si>
    <t xml:space="preserve">Caldwell County Home Health </t>
  </si>
  <si>
    <t>(formerly Caldwell County Hospital Home Health Agency)</t>
  </si>
  <si>
    <t>Caretenders (Elizabethtown)</t>
  </si>
  <si>
    <t xml:space="preserve"> (formerly Home Care Services of Hardin Memorial Hospital )</t>
  </si>
  <si>
    <t>Caretenders</t>
  </si>
  <si>
    <t xml:space="preserve"> (formerly Suncrest Home Health (Cadiz); formerly Trigg County Home Health, Inc.)</t>
  </si>
  <si>
    <t xml:space="preserve">Caretenders (Lexington) </t>
  </si>
  <si>
    <t>(formerly Caretenders of the Bluegrass)</t>
  </si>
  <si>
    <t>Caretenders Homecare of Henderson LLC</t>
  </si>
  <si>
    <t xml:space="preserve"> (formerly Methodist Hospital HomeCare (Henderson) (formerly Methodist Hospital Home Health Agency)</t>
  </si>
  <si>
    <t>CenterWell Home Health</t>
  </si>
  <si>
    <t xml:space="preserve"> (formerly Kindred at Home; formerly Gentiva Health Services (Danville); formerly Olsten Health Services)</t>
  </si>
  <si>
    <t xml:space="preserve"> (formerly Kindred at Home; formerly Gentiva Health Services (Hopkinsville); formerly Olsten Health Services)</t>
  </si>
  <si>
    <t xml:space="preserve">CenterWell Home Health </t>
  </si>
  <si>
    <t>(formerly Kindred at Home; formerly Gentiva Health Services (Lexington); formerly Olsten Health Services)</t>
  </si>
  <si>
    <t>(formerly Kindred At Home; formerly Gentiva Health Services (Louisville); formerly Olsten Health Services)</t>
  </si>
  <si>
    <t xml:space="preserve"> (formerly Kindred at Home;formerly Gentiva Health Services (Fort Mitchell); formerly Olsten Health Services)</t>
  </si>
  <si>
    <t>(formerly Intrepid USA Healthcare Services (Elizabethtown); formerly Medshares Home Care of Middle Kentucky;formerly Caretenders)</t>
  </si>
  <si>
    <t>(formerly Intrepid USA Healthcare Services (Henderson) formerly Soleus Healthcare Services of Audubon Parkway; formerly Symphony )</t>
  </si>
  <si>
    <t xml:space="preserve">CenterWell Home Heatlh </t>
  </si>
  <si>
    <t>(formerly Intrepid USA Healthcare Services (Murray); formerly Medshares Homecare of Stateline Kentucky)</t>
  </si>
  <si>
    <t>(formerly Intrepid USA Healthcare Services (Somerset); formerly Medshares Home Care of Lake Cumberland, Inc.)</t>
  </si>
  <si>
    <t>Commonwealth Home Health</t>
  </si>
  <si>
    <t xml:space="preserve"> (formerly Deaconess - Lifeline Home Health; formerly Deaconess HomeCare (Lexington); formerly OptionCare; formerly Medshares)</t>
  </si>
  <si>
    <t xml:space="preserve"> (formerly Nurses Registry and Home Health (Lexington)</t>
  </si>
  <si>
    <t xml:space="preserve">Enhabit Home Health </t>
  </si>
  <si>
    <t>(formerly Encompass Health Home Health of Kentucky; formerly Cardinal Hill Homecare (formerly Interim Healthcare Services Lexington; formerly Medical Personnel Pool of Central Kentucky)</t>
  </si>
  <si>
    <t>(formerly Encompass Health Home Health; formerly Encompass Home Health of Kentucky; formerly Community Home Health Care (Owensboro) (formerly Community Health Services, Inc.) (Community Home Health Care acquired Lincoln Trail District Health Department license #150065 and added those counties to the license)</t>
  </si>
  <si>
    <t>Highlands ARH Home Health</t>
  </si>
  <si>
    <t xml:space="preserve"> (formerly Highlands Home Health, Inc. (Prestonsburg); formerly Highlands Home Patient)</t>
  </si>
  <si>
    <t xml:space="preserve">Home Care Health Services, Inc.(Pikeville) </t>
  </si>
  <si>
    <t>(formerly Appalachian Home Health and Hospice) (also acquired Pikeville Medical Center HHA in 2019 license #150185 and combined it with 150075)</t>
  </si>
  <si>
    <t xml:space="preserve"> (formerly Pineville Commnity Health Center, Inc. Home Health; formerly Pineville Community Hospital HHA) (Pineville)</t>
  </si>
  <si>
    <t>) (acquired North Central District HHA #150068 2019 and moved counties to 150136; acquired Three Rivers Home Health #150069 2018 and moved counties to 150136.  #150068 and #150069 were then revoked</t>
  </si>
  <si>
    <t xml:space="preserve">Lifeline Health Care of Fayette (Lexington) </t>
  </si>
  <si>
    <t>(formerly Lifeline Health Care of Central KY)</t>
  </si>
  <si>
    <t>Lifeline Health Care of Logan (Russellville)</t>
  </si>
  <si>
    <t xml:space="preserve"> (formerly Lifeline Healthcare of KY III, Russellville; formerly PrimaCare III)</t>
  </si>
  <si>
    <t>Lifeline Health Care of Pulaski (Somerset)</t>
  </si>
  <si>
    <t>(formerly Lifeline Home Healthcare Somerset)</t>
  </si>
  <si>
    <t xml:space="preserve">Lifeline Healthcare of Lincare (Hopkinsville) </t>
  </si>
  <si>
    <t>(formerly Lifeline Healthcare of KY II, Hopkinsville; formerly PrimaCare II)</t>
  </si>
  <si>
    <t>Lifeline Healthcare of Warren (Bowling Green)</t>
  </si>
  <si>
    <t xml:space="preserve"> (formerly Lifeline Healthare of KY, Bowling Green; formerly PrimaCare I) </t>
  </si>
  <si>
    <t xml:space="preserve">Lifeline of Jackson Purchase Home Health </t>
  </si>
  <si>
    <t>(formerly Kentucky In-Home Partner-I, LLC; formerly Home Health Plus of Kentucky; formerly Kentucky In-Home Partner-I, LLC; formerly Home Health Plus, Inc. (Murray)</t>
  </si>
  <si>
    <t xml:space="preserve">Lifeline Rockcastle Home Health (Mount Vernon) </t>
  </si>
  <si>
    <t>(formerly Rockcastle Hospital Home Health)</t>
  </si>
  <si>
    <t>Mercy Health - Home Care, Paducah</t>
  </si>
  <si>
    <t xml:space="preserve"> (formerly Lourdes Homecare)</t>
  </si>
  <si>
    <t xml:space="preserve">Norton Home Health </t>
  </si>
  <si>
    <t>(formerly Caregivers Health Network; formerly Rescare Homecare (Louisville); formerly Medical Personnel Pool of Louisville)</t>
  </si>
  <si>
    <t xml:space="preserve">Owensboro Health Home Care </t>
  </si>
  <si>
    <t>(formerly OMHS Home Care Services; formerly Home Care Services)</t>
  </si>
  <si>
    <t>Owensboro Health Muhlenberg Community Hospital Home Health</t>
  </si>
  <si>
    <t xml:space="preserve"> (formerly Muhlenberg Community Hospital HHA (Greenville)</t>
  </si>
  <si>
    <t xml:space="preserve">Personal Touch Home Care of Kentucky (Columbia) </t>
  </si>
  <si>
    <t>(formerly Westlake Home Health Agency)</t>
  </si>
  <si>
    <t xml:space="preserve">SOMC Home Health Services (Vanceburg) </t>
  </si>
  <si>
    <t>(formerly Home Care of Southern Ohio)</t>
  </si>
  <si>
    <t xml:space="preserve">St. Elizabeth Home Care </t>
  </si>
  <si>
    <t>(formerly St. Elizabeth - ANC Home (Florence); formerly American Nursing Care and St Elizabeth HHA which were consolidated in 2008 and license #150074 was not renewed)</t>
  </si>
  <si>
    <t xml:space="preserve">Three Rivers Home Care (Louisa) </t>
  </si>
  <si>
    <t>(formerly Three Rivers Medical Center Home Health)</t>
  </si>
  <si>
    <t>VNA Health at Home</t>
  </si>
  <si>
    <t xml:space="preserve"> (formerly Saint Joseph Home Care; formerly Saint Joseph - ANC Home Care Services, LLC (Lexington) (merged with American Nursing Care in 2008)</t>
  </si>
  <si>
    <t xml:space="preserve">VNA Health at Home </t>
  </si>
  <si>
    <t>(formerly VNA Nazareth Home Care; merged with Caritas Home Health, Nelson County in 2005)</t>
  </si>
  <si>
    <t xml:space="preserve">VNA Health at Home 1 </t>
  </si>
  <si>
    <t>(formerly KentuckyOne - VNA Health at Home (formerly Seton Home Health Services)</t>
  </si>
  <si>
    <t xml:space="preserve">Baptist Health Deaconess Hospice </t>
  </si>
  <si>
    <t xml:space="preserve">(formerly Baptist Health Hospice ; formerly Green River Hospice) </t>
  </si>
  <si>
    <t xml:space="preserve">Hospice Care of St. Elizabeth Healthcare </t>
  </si>
  <si>
    <t xml:space="preserve">(formerly St. Elizabeth Medical Center Hospice &amp; Palliative Care; (formerly St. Elizabeth Home Health/Hospice) </t>
  </si>
  <si>
    <t>Mercy Health - Hospice, Paducah</t>
  </si>
  <si>
    <t xml:space="preserve"> (formerly Lourdes Hospice)</t>
  </si>
  <si>
    <t>(formerly Hospice of Nelson County)</t>
  </si>
  <si>
    <t>(formerly KentuckyOne-VNA Health at Home; formerly Tri-County Hospice)</t>
  </si>
  <si>
    <t>(formerly Alliance Imaging; formerly Diagnostic Radiology Systems (DRSI))</t>
  </si>
  <si>
    <t xml:space="preserve">Baptist Health Paducah </t>
  </si>
  <si>
    <t>(formerly Western Baptist Hospital)</t>
  </si>
  <si>
    <t xml:space="preserve">Baptist Health Madisonville </t>
  </si>
  <si>
    <t>(formerly Regional Medical Center of Hopkins Co. )</t>
  </si>
  <si>
    <t>Caldwell Medical Center</t>
  </si>
  <si>
    <t xml:space="preserve"> (formerly Caldwell County Hospital)</t>
  </si>
  <si>
    <t xml:space="preserve">Crittenden Community Hospital </t>
  </si>
  <si>
    <t>(formerly Crittenden Health System; formerly Medical Center; formerly Crittenden County Hospital)</t>
  </si>
  <si>
    <t xml:space="preserve">Jennie Stuart Medical Imaging Center </t>
  </si>
  <si>
    <t>(formerly Jennie Stuart Imaging &amp; Express Services; formerly Jennie Stuart Medical Center Diagnostic Imaging Center)</t>
  </si>
  <si>
    <t xml:space="preserve">Owensboro Health Medical Group - Radiology </t>
  </si>
  <si>
    <t>(formerly One Health Multicare (formerly Owensboro Health Multicare - Madisonville;formerly Multicare)</t>
  </si>
  <si>
    <t>Owensboro Health Muhlenberg Community Hospital</t>
  </si>
  <si>
    <t>(formerly Muhlenberg Community Hospital)</t>
  </si>
  <si>
    <t>Deaconess Henderson Hospital</t>
  </si>
  <si>
    <t>(formerly Methodist Hospital)</t>
  </si>
  <si>
    <t>Owensboro Health Outpatient Imaging - Breckenridge Department of Owensboro Health Regional Hospital</t>
  </si>
  <si>
    <t>(this service was formerly located at Owensboro Medical Health System)</t>
  </si>
  <si>
    <t>Owensboro Health Outpatient Imaging Springs  (2)(3)</t>
  </si>
  <si>
    <t>(formerly Owensboro Health Outpatient Imaging - Ford Department of Owensboro Health Regional Hospital; formerly RDI Outpatient Imaging at the Springs; formerly Radiology &amp; Diagnostics Imaging)</t>
  </si>
  <si>
    <t>Owensboro Health Regional Hospital</t>
  </si>
  <si>
    <t xml:space="preserve">The Medical Center at Russellville </t>
  </si>
  <si>
    <t>(formerly Logan Memorial Hospital)</t>
  </si>
  <si>
    <t>(formerly Hardin Memorial Hospital)</t>
  </si>
  <si>
    <t xml:space="preserve">The Medical Center at Caverna </t>
  </si>
  <si>
    <t>(formerly Caverna Memorial Hospital)</t>
  </si>
  <si>
    <t>Tri-Star Greenview Regional Hospital</t>
  </si>
  <si>
    <t xml:space="preserve"> (formerly Greenview Regional Hospital)</t>
  </si>
  <si>
    <t>Baptist Health Diagnostics</t>
  </si>
  <si>
    <t xml:space="preserve"> (formerly HMH - Brandenburg Diagnostic Center; formerly Brandenburg Diagnostic Services; formerly Brandenburg Diagnostic Center)</t>
  </si>
  <si>
    <t xml:space="preserve">Baptist Health Diagnostics </t>
  </si>
  <si>
    <t>(formerly HMH - Elizabethtown Diagnostic Imaging; formerly Elizabethtown Diagnostic Imaging)</t>
  </si>
  <si>
    <t xml:space="preserve">Baptist Health Hardin </t>
  </si>
  <si>
    <t xml:space="preserve">Baptist Heatlh Diagnostics </t>
  </si>
  <si>
    <t>(formerly HMH - Bardstown Diagnostic Center)</t>
  </si>
  <si>
    <t xml:space="preserve">Heartland Imgaing </t>
  </si>
  <si>
    <t>(formerly Lincoln Trail Diagnostics)</t>
  </si>
  <si>
    <t xml:space="preserve">Owensboro Health Twin Lakes Medical Center </t>
  </si>
  <si>
    <t>(formerly Twin Lakes Regional Medical Center* ;formerly Grayson County War Memorial Hospital)</t>
  </si>
  <si>
    <t>Baptist East Breckinridge MRI</t>
  </si>
  <si>
    <t xml:space="preserve"> (formerly Baptist East Diagnostic Center (Beulah Church); formerly Baptist East Diagnostic Center - Brownsboro Road)</t>
  </si>
  <si>
    <t>Baptist Health Eastpoint MRI</t>
  </si>
  <si>
    <t xml:space="preserve">Baptist Health Imaging </t>
  </si>
  <si>
    <t>(formerly Baptist East Diagnostic Center (Shelbyville Rd)</t>
  </si>
  <si>
    <t>Baptist Health LaGrange</t>
  </si>
  <si>
    <t xml:space="preserve"> (formerly Baptist Hospital Northeast; formerly Tri-County)</t>
  </si>
  <si>
    <t>Baptist Health Louisville</t>
  </si>
  <si>
    <t xml:space="preserve"> (formerly Baptist Hospital East)</t>
  </si>
  <si>
    <t xml:space="preserve">Norton Audubon Hospital </t>
  </si>
  <si>
    <t>(formerly Humana Hospital Audubon)</t>
  </si>
  <si>
    <t>Norton Brownsboro Hospital</t>
  </si>
  <si>
    <t xml:space="preserve"> (formerly Norton Southwest Hospital)</t>
  </si>
  <si>
    <t xml:space="preserve">Norton Children's Medical Center - Pediatric Outpatient Center </t>
  </si>
  <si>
    <t>(formerly Kosair Children's Medical Center - Pediatric Outpatient Center; formerly Norton Brownsboro Ambulatory Care Clinic)</t>
  </si>
  <si>
    <t>(formerly Dupont Diagnostic Center; formerly Norton Premier Diagnostic Imaging.  PET services were transferred from Norton Premier to Dupont Diagnostic in 2009; name changed</t>
  </si>
  <si>
    <t>Norton Diagnostic Center - Dupont(2)</t>
  </si>
  <si>
    <t xml:space="preserve">Norton Diagnostic Center - Fern Creek </t>
  </si>
  <si>
    <t>(formerly Norton Premier Diagnostic Imaging; formerly Norton Louisville Imaging; merged with Premier Diagnostics in 2007)</t>
  </si>
  <si>
    <t xml:space="preserve">Norton Hospital/Norton Children's Hospital/Norton Healthcare Pavilion </t>
  </si>
  <si>
    <t>(formerly Norton Hospital / Kosair Childrens Hospital / Alliant Medical Pavilion)</t>
  </si>
  <si>
    <t xml:space="preserve">Norton Women's and Children's Hospital </t>
  </si>
  <si>
    <t>(formerly Norton Women's and Kosair Children's Hospital; formerly Norton Suburban Hospital; Humana Hospital Suburban)</t>
  </si>
  <si>
    <t>Heartland Imaging (Dixie Highway)</t>
  </si>
  <si>
    <t>(formerly Open MRI, LLC dba High Field &amp; Open MRI</t>
  </si>
  <si>
    <t>Heartland Imaging  (Shelbyville Road)</t>
  </si>
  <si>
    <t>ProScan Imaging St. Matthews  (Dutchmans Lane)</t>
  </si>
  <si>
    <t>(formerly Proscan Imaging of Louisville, LLC; formerly Stonybrook MRI)</t>
  </si>
  <si>
    <t>U of L Health - Medical Center Northeast (</t>
  </si>
  <si>
    <t>formerly Jewish Hospital Medical Center Northeast; formerly Jewish Hospital Ambulatory Imaging - Jewish Hospital Ambulatory Imaging-Terra Crossing Blvd. (formerly Olympia Plaza)</t>
  </si>
  <si>
    <t xml:space="preserve">UofL Health - Jewish Hospital </t>
  </si>
  <si>
    <t>(formerly Jewish Hospital &amp; St. Mary's Healthcare; formerly Jewish Hospital Healthcare Services)</t>
  </si>
  <si>
    <t xml:space="preserve">UofL Health - Mary &amp; Elizabeth Hospital (formerly Saints Mary &amp; Elizabeth Hospital </t>
  </si>
  <si>
    <t>(formerly Caritas Medical Center)</t>
  </si>
  <si>
    <t>UofL Health - Medical Center East</t>
  </si>
  <si>
    <t xml:space="preserve"> (formerly Jewish Hospital Medical Center East)</t>
  </si>
  <si>
    <t xml:space="preserve">UofL Health - Medical Center Southwest </t>
  </si>
  <si>
    <t>(formerly Jewish Hospital Medical Center Southwest; formerly Southwest Medical Center)</t>
  </si>
  <si>
    <t xml:space="preserve">UofL Health - Shelbyville Hospital </t>
  </si>
  <si>
    <t>(formerly Jewish Hospital Shelbyville *</t>
  </si>
  <si>
    <t xml:space="preserve">UofL South Hospital </t>
  </si>
  <si>
    <t>(formerly UofL Health, Inc. - Medical Center South; Medical Center Jewish South license #300179)</t>
  </si>
  <si>
    <t xml:space="preserve">St. Elizabeth - Covington </t>
  </si>
  <si>
    <t>(formerly St. Elizabeth Medical Center Ambulatory Care Center)</t>
  </si>
  <si>
    <t>St. Elizabeth Edgewood</t>
  </si>
  <si>
    <t xml:space="preserve"> (formerly St. Elizabeth Medical Center South)</t>
  </si>
  <si>
    <t>St. Elizabeth Florence</t>
  </si>
  <si>
    <t xml:space="preserve"> (formerly St. Luke Hospital West)</t>
  </si>
  <si>
    <t>St. Elizabeth Fort Thomas</t>
  </si>
  <si>
    <t xml:space="preserve"> (formerly St. Luke Hospital East)</t>
  </si>
  <si>
    <t xml:space="preserve">St. Elizabeth Grant </t>
  </si>
  <si>
    <t>St. Elizabeth Healthcare Independence X-Ray &amp; Lab</t>
  </si>
  <si>
    <t xml:space="preserve"> (MRI service transferred to this license from license #730003 St. Elizabeth Imaging Center-Edgewood)</t>
  </si>
  <si>
    <t xml:space="preserve">Center for Advanced Imaging </t>
  </si>
  <si>
    <t>(formerly King's Daughter's Diagnostic Center)</t>
  </si>
  <si>
    <t>ARH Our Lady of the Way</t>
  </si>
  <si>
    <t xml:space="preserve"> (formerly Saint Joseph - Martin*; formerly Our Lady of the Way Hospital)</t>
  </si>
  <si>
    <t xml:space="preserve">Highlands ARH Regional Medical Center </t>
  </si>
  <si>
    <t>(formerly Highlands Regional Medical Center)</t>
  </si>
  <si>
    <t>Paintsville ARH Hospital</t>
  </si>
  <si>
    <t xml:space="preserve"> (formerly Paul B. Hall Regional Medical Center*)</t>
  </si>
  <si>
    <t xml:space="preserve"> (formerly Pikeville Methodist Hospital)</t>
  </si>
  <si>
    <t xml:space="preserve">Tug Valley ARH Regional Medical Center </t>
  </si>
  <si>
    <t>(formerly Williamson ARH Hospital)</t>
  </si>
  <si>
    <t xml:space="preserve">ARH Medical Mall Imaging Center </t>
  </si>
  <si>
    <t>(formerly Hazard ARH Imaging Center)</t>
  </si>
  <si>
    <t>AdventHealth Manchester )</t>
  </si>
  <si>
    <t>(formerly Memorial Hospital</t>
  </si>
  <si>
    <t xml:space="preserve">CHI Saint Joseph Health Imaging </t>
  </si>
  <si>
    <t xml:space="preserve">Express Medical Imaging </t>
  </si>
  <si>
    <t>(formerly Cumberland Diagnostics)</t>
  </si>
  <si>
    <t xml:space="preserve">Pineville Community Health Center </t>
  </si>
  <si>
    <t>(formerly Pineville Community Hospital)</t>
  </si>
  <si>
    <t>Saint Joseph Hospital London*</t>
  </si>
  <si>
    <t xml:space="preserve"> (formerly Marymount Medical Center)</t>
  </si>
  <si>
    <t xml:space="preserve">Lake Cumberland Physician Practices, LLC </t>
  </si>
  <si>
    <t xml:space="preserve">T J Health Columbia </t>
  </si>
  <si>
    <t>(formerly Westlake Regional Hospital)</t>
  </si>
  <si>
    <t xml:space="preserve">The Imaging Center </t>
  </si>
  <si>
    <t>(formerly The Imaging Center/Somerset)</t>
  </si>
  <si>
    <t xml:space="preserve">Baptist Health Diagnostic Services Brannon Crossing </t>
  </si>
  <si>
    <t>(formerly Central Baptist Diagnostic Center at Brannon Crossing; formerly Central Baptist Brannon Crossing MRI Service)</t>
  </si>
  <si>
    <t xml:space="preserve">Baptist Health Diagnostic Services Hamburg </t>
  </si>
  <si>
    <t>(formerly Central Baptist Diagnostic Center Hamburg)</t>
  </si>
  <si>
    <t xml:space="preserve">Baptist Health Diagnostic Services Southland Drive </t>
  </si>
  <si>
    <t>(formerly Central Baptist Diagnostic Center - Southland Drive)</t>
  </si>
  <si>
    <t xml:space="preserve">Baptist Health Lexington </t>
  </si>
  <si>
    <t>(formerly Central Baptist Hospital)</t>
  </si>
  <si>
    <t xml:space="preserve">Baptist Health Richmond </t>
  </si>
  <si>
    <t>(formerly Pattie A. Clay Regional Medical Center)</t>
  </si>
  <si>
    <t xml:space="preserve">Bluegrass Community Hospital </t>
  </si>
  <si>
    <t>(formerly Woodford Memorial Hospital)</t>
  </si>
  <si>
    <t>formerly The James B. Haggin Memorial Hospital)</t>
  </si>
  <si>
    <t xml:space="preserve">Ephraim McDowell Diagnostic Center </t>
  </si>
  <si>
    <t>(formerly Ephraim McDowell Regional Medical Center Southtown Center)</t>
  </si>
  <si>
    <t>EMH James B. Haggin Memorial Hospital</t>
  </si>
  <si>
    <t xml:space="preserve">Ephraim McDowell Fort Logan Hospital </t>
  </si>
  <si>
    <t>(formerly Fort Logan Memorial Hospital)</t>
  </si>
  <si>
    <t xml:space="preserve">Independent Diagnostic Services </t>
  </si>
  <si>
    <t>(formerly Frankfort MRI Associates)</t>
  </si>
  <si>
    <t xml:space="preserve">KentuckyOne Health Imaging </t>
  </si>
  <si>
    <t>(formerly Saint Joseph Imaging Center; formerly Kentucky Imaging Group LLC)</t>
  </si>
  <si>
    <t xml:space="preserve">Saint Joseph Berea </t>
  </si>
  <si>
    <t>(formerly Berea Hospital)</t>
  </si>
  <si>
    <t xml:space="preserve">Saint Joseph Outpatient Care Center </t>
  </si>
  <si>
    <t xml:space="preserve">(formerly Richmond Open MRI and Diagnostic Center) </t>
  </si>
  <si>
    <t xml:space="preserve">St. Joseph East </t>
  </si>
  <si>
    <t>(formerly Humana Hospital; formerly Jewish Hospital Lexington)</t>
  </si>
  <si>
    <t>UK HealthCare Good Samaritan Hospital</t>
  </si>
  <si>
    <t xml:space="preserve"> (formerly Samaritan Hospital)</t>
  </si>
  <si>
    <t xml:space="preserve">Norton Brownsboro Hospital </t>
  </si>
  <si>
    <t>(formerly Norton Southwest Hospital)</t>
  </si>
  <si>
    <t>The Brook Hospital - KMI</t>
  </si>
  <si>
    <t xml:space="preserve"> (formerly Ten Broeck Hospital; formerly KMI Medical Center; formerly Pleasant Grove Hospital)</t>
  </si>
  <si>
    <t>(formerly Frazier Rehabilitation Institute)</t>
  </si>
  <si>
    <t>UofL Health - Frazier Rehabilitation Institute (a)</t>
  </si>
  <si>
    <t xml:space="preserve">U of L Health, Frazier Rehabilitation Hospital - Brownsboro </t>
  </si>
  <si>
    <t>(formerly Frazier Rehab Institute Northeast)</t>
  </si>
  <si>
    <t>(formerly Jewish Hospital &amp; St. Mary's Healthcare; formerly Jewish Hospital)</t>
  </si>
  <si>
    <t>UofL Health - Mary &amp; Elizabeth Hospital</t>
  </si>
  <si>
    <t xml:space="preserve"> (formerly Saints Mary &amp; Elizabeth Hospital; formerly Caritas Medical Center)</t>
  </si>
  <si>
    <t xml:space="preserve">UofL Health - Peace Hospital </t>
  </si>
  <si>
    <t>(formerly Our Lady of Peace; formerly Caritas Peace Center)</t>
  </si>
  <si>
    <t>UofL Health - Shelbyville Hospital</t>
  </si>
  <si>
    <t xml:space="preserve"> (formerly Jewish Hospital / Shelbyville)</t>
  </si>
  <si>
    <t xml:space="preserve">Encompass Health Rehabilitation Hospital of Northern Kentucky </t>
  </si>
  <si>
    <t>(formerlyHealthsouth Northern KY Rehabilitation Hosp; formerly American Hosp for Rehab)</t>
  </si>
  <si>
    <t xml:space="preserve">Gateway Rehabilitation Hospital </t>
  </si>
  <si>
    <t>(formerly Gateway Rehabilitation Hospital at Florence; formerly  River Valley Rehabilitation Hospital)</t>
  </si>
  <si>
    <t xml:space="preserve"> (was St. Elizabeth Medical Center South)</t>
  </si>
  <si>
    <r>
      <t>St. Elizabeth Florence *(Level II Neonatal)</t>
    </r>
    <r>
      <rPr>
        <sz val="10"/>
        <color indexed="10"/>
        <rFont val="Arial"/>
        <family val="2"/>
      </rPr>
      <t xml:space="preserve"> </t>
    </r>
  </si>
  <si>
    <t xml:space="preserve"> (was St. Luke Hospital West )</t>
  </si>
  <si>
    <t>St. Elizabeth Ft. Thomas</t>
  </si>
  <si>
    <t xml:space="preserve"> (was St. Luke Hospital East)</t>
  </si>
  <si>
    <t>St. Elizabeth Grant (CAH)</t>
  </si>
  <si>
    <t xml:space="preserve">(formerly St. Elizabeth Medical Center Grant) </t>
  </si>
  <si>
    <t xml:space="preserve"> (aka Northern Kentucky Behavioral Health Hospital; formerly NorthKey Community Care Intensive Services; formerly Children Psychiatric Hosp) </t>
  </si>
  <si>
    <t>SUN Behavioral Health - TB Dedicated Beds</t>
  </si>
  <si>
    <t xml:space="preserve">CHI Saint Joseph Mount Sterling </t>
  </si>
  <si>
    <t>(formerly Mary Chiles Hospital)</t>
  </si>
  <si>
    <t xml:space="preserve">The Bellefonte Hospital and Recovery Center </t>
  </si>
  <si>
    <t>(formerly The Bellefonte Hospital, LLC)</t>
  </si>
  <si>
    <t>(formerly Humana)</t>
  </si>
  <si>
    <t xml:space="preserve">(formerly Saint Joseph Martin; formerly Our Lady of the Way Hospital </t>
  </si>
  <si>
    <t>ARH Our Lady of the Way Hospital **(CAH)</t>
  </si>
  <si>
    <t>Highlands Regional Medical Center  *(Level II Neonatal)</t>
  </si>
  <si>
    <t>(formerly Highlands ARH Regional Medical Center, Inc.; formerly Highlands Regional Medical Center)</t>
  </si>
  <si>
    <t xml:space="preserve">Paintsville ARH Hospital </t>
  </si>
  <si>
    <t>(formerly Paul B. Hall Regional Medical Center)</t>
  </si>
  <si>
    <t>(formerly Williamson ARH)</t>
  </si>
  <si>
    <t>(formerly Pikeville Methodist Hospital)</t>
  </si>
  <si>
    <t xml:space="preserve"> (formerly Hazard ARH Medical Center)</t>
  </si>
  <si>
    <t xml:space="preserve">AdventHealth Manchester </t>
  </si>
  <si>
    <t>(formerly Memorial Hospital)</t>
  </si>
  <si>
    <t>(formerly Baptist Regional Medical Ctr)</t>
  </si>
  <si>
    <t>(formerly Knox County Hospital</t>
  </si>
  <si>
    <t>Barbourville ARH Hospital** (CAH)</t>
  </si>
  <si>
    <t>Pineville Community Health Center, Inc.</t>
  </si>
  <si>
    <t xml:space="preserve"> (formerly Pineville Community Hospital)</t>
  </si>
  <si>
    <t xml:space="preserve">Rockcastle Regional Hospital &amp; Respiratory Care Center </t>
  </si>
  <si>
    <t>(formerly Rockcastle Hospital)</t>
  </si>
  <si>
    <t xml:space="preserve">CHI Saint Joseph London </t>
  </si>
  <si>
    <t>(formerly Saint Joseph Hospital London)</t>
  </si>
  <si>
    <t>The Medical Center at Albany (CAH)</t>
  </si>
  <si>
    <t xml:space="preserve"> (formerly Clinton County Hospital)</t>
  </si>
  <si>
    <t>Baptist Health Lexington</t>
  </si>
  <si>
    <t xml:space="preserve"> (formerly Central Baptist Hospital)</t>
  </si>
  <si>
    <t>Bluegrass Community Hospital **(CAH)</t>
  </si>
  <si>
    <t xml:space="preserve">(formerly Woodford County Memorial Hospital) </t>
  </si>
  <si>
    <t>(formerly The James B. Haggin Memorial Hospital</t>
  </si>
  <si>
    <t>EMH James B. Haggin Memorial Hospital  **(CAH)</t>
  </si>
  <si>
    <t>Encompass Health Rehabilitation Hospital of Cardinal Hill, LLC (b)</t>
  </si>
  <si>
    <t xml:space="preserve"> (formerly Cardinal Hill Rehabilitation Hospital)</t>
  </si>
  <si>
    <r>
      <t>Ephraim McDowell Fort Logan Hospit</t>
    </r>
    <r>
      <rPr>
        <sz val="10"/>
        <rFont val="Arial"/>
        <family val="2"/>
      </rPr>
      <t>al  **(CAH )</t>
    </r>
  </si>
  <si>
    <t xml:space="preserve">Ephraim McDowell Regional Medical Center </t>
  </si>
  <si>
    <t>Saint Joseph Berea** (CAH)</t>
  </si>
  <si>
    <t>(formerly Samaritan Hospital)</t>
  </si>
  <si>
    <t xml:space="preserve">Saint Joseph East   *(Level II Neonatal) </t>
  </si>
  <si>
    <t xml:space="preserve"> (formerly Humana Hosp. &amp; Jewish Hosp. Lexington)</t>
  </si>
  <si>
    <t>The Ridge Heatlh System*</t>
  </si>
  <si>
    <t>(formerly Ridge Behavioral Health System; formerly Charter Ridge)</t>
  </si>
  <si>
    <t>Owensboro Health Radiation Therapy</t>
  </si>
  <si>
    <t>(formerly Owensboro Health Radiation Therapy - Parrish)</t>
  </si>
  <si>
    <t xml:space="preserve">The Barren River Regional Cancer Center </t>
  </si>
  <si>
    <t xml:space="preserve">(formerly Glasgow Cancer Center) </t>
  </si>
  <si>
    <t xml:space="preserve">Baptist Health Louisville - Charles and Mimi Osbourne Cancer Center </t>
  </si>
  <si>
    <t>(formerly Baptist Health Louisville; formerly Baptist Hospital East)</t>
  </si>
  <si>
    <t xml:space="preserve">Norton Cancer Institute Radiation Center Northeast </t>
  </si>
  <si>
    <t>(formerly Owsley Brown Frazer Radiation Center at Jewish Hospital Northeast; formerly Iasis Radiation Center at Terra Crossing)</t>
  </si>
  <si>
    <t xml:space="preserve"> (formerly James Graham Brown Cancer Ctr/ UofL)</t>
  </si>
  <si>
    <t>Norton Hospital/Norton Children's Hospital/Norton Healthcare Pavilion</t>
  </si>
  <si>
    <t xml:space="preserve"> (formerly Norton Hospital/Norton Children's Hospital/Norton Healthcare Pavilion; formerly Norton Hsp/Kosair Childrens Hsp/Norton Healthcare Pavilion)</t>
  </si>
  <si>
    <t>(formerly Norton Women's and Kosair Children's Hospital;  formerly Norton Suburban Hospital)</t>
  </si>
  <si>
    <t>U of L Health - Medical Center Northeast</t>
  </si>
  <si>
    <t xml:space="preserve"> (initially University Medical Center, Inc. dba Brown Cancer Center - Megavoltage Radiation)</t>
  </si>
  <si>
    <t>Meadowview Cancer Center</t>
  </si>
  <si>
    <t xml:space="preserve"> (initially Meadowview Radiation Oncology Service)</t>
  </si>
  <si>
    <t xml:space="preserve">Ashland Bellefonte Cancer Center </t>
  </si>
  <si>
    <t>(formerly Bellefonte Cancer Center)</t>
  </si>
  <si>
    <t>(formerly Commonwealth Cancer Center)</t>
  </si>
  <si>
    <t>formerly Central Baptist Hospital)</t>
  </si>
  <si>
    <t>St. Joseph Radiation Oncology</t>
  </si>
  <si>
    <t>(formerly SJHC Radiation Therapy Service - Blazer Parkway)</t>
  </si>
  <si>
    <t xml:space="preserve">St. Joseph Radiation Oncology </t>
  </si>
  <si>
    <t>(formerly SJHC Radiation Therapy Service - Bob-O-Link)</t>
  </si>
  <si>
    <t xml:space="preserve">Bluegrass Radiation Oncology </t>
  </si>
  <si>
    <t>(formerly Bluegrass Cancer Center)</t>
  </si>
  <si>
    <t xml:space="preserve">Markey Cancer Center at Lexington Clinic </t>
  </si>
  <si>
    <t>(initially University of Kentucky Hospital d/b/a UK Healthcare - Richmond Regional Oncology Center</t>
  </si>
  <si>
    <t xml:space="preserve"> (this service was formerly located at Owensboro Medical Health System)</t>
  </si>
  <si>
    <t>Baptist Health PET Imaging  (2)(3)</t>
  </si>
  <si>
    <t>(formerly Central Baptist PET Imaging Center; formerly Central Physicians’ Imaging)</t>
  </si>
  <si>
    <t>Baptist Health Hematology &amp; Oncology  (2)</t>
  </si>
  <si>
    <t>(formerly HMH PET/CT Service (formerlyHardin Memorial Hospital PET/CT Service)</t>
  </si>
  <si>
    <t>Baptist Health Bodyscan a service of Baptist Healthcare ) (3)</t>
  </si>
  <si>
    <t>(formerly Body Scan of Louisville, LLC</t>
  </si>
  <si>
    <t>Jewish Hospital Medical Center Northeast ) (2)</t>
  </si>
  <si>
    <t>(formerly Jewish Hospital &amp; St. Mary's Healthcare PET Service</t>
  </si>
  <si>
    <t>Norton Diagnostic Center - Dupont  (2)</t>
  </si>
  <si>
    <t>(formerly Dupont Diagnostic Center; formerly Norton Premier Diagnostic Imaging.  PET services were transferred from Norton Premier to Dupont Diagnostic in 2009; name changed)</t>
  </si>
  <si>
    <t>Norton Hospital/Norton Children's Hospital/Norton Healthcare Pavilion  (1)</t>
  </si>
  <si>
    <t xml:space="preserve">(formerly Norton Hospital/Kosair Childrens Hospital/Norton Healthcare Pavilion) </t>
  </si>
  <si>
    <t>St. Elizabeth - Edgewood  (1)(3)</t>
  </si>
  <si>
    <t>(formerly St. Elizabeth Medical Center)</t>
  </si>
  <si>
    <t xml:space="preserve">Baptist Health Paducah (1)(3) </t>
  </si>
  <si>
    <t xml:space="preserve"> (formerly Western Baptist Hospital)</t>
  </si>
  <si>
    <t xml:space="preserve">Baptist Health Corbin  (1)(3) </t>
  </si>
  <si>
    <t xml:space="preserve"> (formerly Redwood School and Rehab, Inc.)</t>
  </si>
  <si>
    <t>Redwood School Rehabilitation Center</t>
  </si>
  <si>
    <t xml:space="preserve"> (formerly Redwood Celebrating Promise &amp; Potential)</t>
  </si>
  <si>
    <t xml:space="preserve">Sproutlings Pediatric Daycare &amp; Preschool </t>
  </si>
  <si>
    <t>(formerly Masonic Homes of Kentucky)</t>
  </si>
  <si>
    <t xml:space="preserve">The Kidz Club - Gagel </t>
  </si>
  <si>
    <t>(initially The Kidz Club - Jefferson County)</t>
  </si>
  <si>
    <t>The Kidz Club-Portland</t>
  </si>
  <si>
    <t xml:space="preserve"> (formerly The Kidz Club)</t>
  </si>
  <si>
    <t>The Kidz Club-Preston</t>
  </si>
  <si>
    <t xml:space="preserve"> (formerly Elite Kidz Club)</t>
  </si>
  <si>
    <t xml:space="preserve">The Lily Pad at Easter Seals Western Kentucky </t>
  </si>
  <si>
    <t xml:space="preserve">Advanced Nursing Solutions </t>
  </si>
  <si>
    <t>(formerly Intrathecal Care Solutions, LLC dba Advanced Nursing Solutions)</t>
  </si>
  <si>
    <t>Bluegrass Extra Care</t>
  </si>
  <si>
    <t xml:space="preserve"> (formerly Extra Care Private Duty Nursing Agency, Lexington, Fayette County)</t>
  </si>
  <si>
    <t xml:space="preserve">Brightmore Home Care of Kentucky, LLC </t>
  </si>
  <si>
    <t>(formerly Allen Home Care Services, Inc.; formerly Tender Loving Care; formerly StaffBuilders Services, Inc; formerly Allen's Private Duty Nursing)</t>
  </si>
  <si>
    <t>(formerly Kentucky Energy Workers Healthcare, LLC)</t>
  </si>
  <si>
    <t xml:space="preserve">Good Shepherd Healthcare Solutions, Inc. </t>
  </si>
  <si>
    <t>(formerly BrightStar Care of Louisville)</t>
  </si>
  <si>
    <t>Management Registry, Inc. (MRI) Malone Healthcare Solutions  Louisville, Jefferson County</t>
  </si>
  <si>
    <t>(formerly Spaid Nursing Service)</t>
  </si>
  <si>
    <t>(formerly Alliance Care)</t>
  </si>
  <si>
    <t>Maxim Healthcare Services, Inc. Jeffersonville, Indiana</t>
  </si>
  <si>
    <t>Maxim Healthcare Services, Inc. Lexington, Fayette</t>
  </si>
  <si>
    <t xml:space="preserve">Combined with license 150200 in September 2022.  150200 was a home health agency that converted to PDN) </t>
  </si>
  <si>
    <t xml:space="preserve">Sunrise Children's Services - Woodlawn PRTF East </t>
  </si>
  <si>
    <t>(formerly Woodlawn East)</t>
  </si>
  <si>
    <t xml:space="preserve">Sunrise Children's Services - Woodlawn PRTF West </t>
  </si>
  <si>
    <t>(formerly Woodlawn West</t>
  </si>
  <si>
    <t>Pelletier PRTF</t>
  </si>
  <si>
    <t>Uspiritis-Brooklawn-Pilots</t>
  </si>
  <si>
    <t xml:space="preserve">Uspiritus-Brooklawn-Horizons </t>
  </si>
  <si>
    <t>(formerly Horizons PRTF; formerly Birchwood PRTF)</t>
  </si>
  <si>
    <t xml:space="preserve">Uspiritis-Brooklawn Academy </t>
  </si>
  <si>
    <t>(formerly Brooklawn Academy)</t>
  </si>
  <si>
    <t>Uspiritus-Brooklawn-Steil</t>
  </si>
  <si>
    <t>(formerly Brooklawn: Steil PRTF)</t>
  </si>
  <si>
    <t xml:space="preserve">Rose's Cottage </t>
  </si>
  <si>
    <t>(formerly Maryhurst PRTF #2)</t>
  </si>
  <si>
    <t xml:space="preserve">Sophie's Cottage </t>
  </si>
  <si>
    <t>(formerly Maryhurst PRTF # 1)</t>
  </si>
  <si>
    <t>Uspiritus-Brooklawn-Spruce/Susan's Cottage</t>
  </si>
  <si>
    <t>(formerly Susan's Cottage; formerly Spruce PRTF)</t>
  </si>
  <si>
    <t>(formerly Des Anges PRTF)</t>
  </si>
  <si>
    <t>(formerly Pilots PRTF; formerly Pinewoods)</t>
  </si>
  <si>
    <t>Horizon Home Health Care (license in abeyance)</t>
  </si>
  <si>
    <t>Formerly River Oaks Post Acute and Rehabilitation Center; formerly Christian Health Center Louisville</t>
  </si>
  <si>
    <t>River Oaks Health and Rehabilitation Center</t>
  </si>
  <si>
    <t>Norton Children's Hospital - East (pediatric teaching hospital</t>
  </si>
  <si>
    <t>Baptist Health Louisville MRI Dutchmans</t>
  </si>
  <si>
    <t>Porchlights Companions at The Middletown Inn, LLC</t>
  </si>
  <si>
    <t xml:space="preserve">Formerly The Jordan Center; Formerly  J. J. Jordan Geriatric Center </t>
  </si>
  <si>
    <t>Jordan Rehabilitation and Healthcare Center</t>
  </si>
  <si>
    <t>Formerly Bedrock HC at Green Meadows LLC; Green Meadows Health Care Center 1, Bullitt Health Care Center</t>
  </si>
  <si>
    <t>Green Meadows Health &amp; Rehabilitation</t>
  </si>
  <si>
    <t>Formerly Windsor Care Center; formerly Regency Memory Care, LLC, formerly Windsor Care Center</t>
  </si>
  <si>
    <t>Moutn Sterling Health and Rehab</t>
  </si>
  <si>
    <t>Formerly Christian County Home Health Agency</t>
  </si>
  <si>
    <t>Barren, Butler, Clinton, Estill, Jackson, Laurel, Logan, Madison, McCreary, Pulaski, Rockcastle, Simpson, Warren and Wayne counties</t>
  </si>
  <si>
    <t xml:space="preserve">Mercy Health Lourdes Hospital   *Level II neonatal </t>
  </si>
  <si>
    <t>(formerly Lourdes Hospital)</t>
  </si>
  <si>
    <t xml:space="preserve">Jackson Purchase Medical Center </t>
  </si>
  <si>
    <t>(formerly Pine Lake Regional Hospital)</t>
  </si>
  <si>
    <t xml:space="preserve">Caldwell Medical Center** CAH </t>
  </si>
  <si>
    <t xml:space="preserve">(formerly Caldwell County Hospital) </t>
  </si>
  <si>
    <t>Crittenden Community Hospital REH (rural emergency hospital)</t>
  </si>
  <si>
    <t xml:space="preserve"> (formerly Crittenden Health System; formerly Crittenden County Hospital)</t>
  </si>
  <si>
    <t>Owensboro Health Muhlenberg Community Hospital)</t>
  </si>
  <si>
    <t xml:space="preserve"> (formerly Muhlenberg Community Hospital</t>
  </si>
  <si>
    <t xml:space="preserve">Baptist Health Deaconess Madisonville </t>
  </si>
  <si>
    <t>(formerly Baptist Health Madisonville; formerly Regional Medical Ctr of Hopkins Co.)</t>
  </si>
  <si>
    <t xml:space="preserve"> (formerly Methodist Hospital)</t>
  </si>
  <si>
    <t>Deaconess Union County Hospital  **(CAH)</t>
  </si>
  <si>
    <t>(formerly Methodist Hospital - Union County</t>
  </si>
  <si>
    <t xml:space="preserve">Owensboro Health Regional Hospital  </t>
  </si>
  <si>
    <t xml:space="preserve"> (formerly Owensboro Medical Health System, Inc)</t>
  </si>
  <si>
    <t xml:space="preserve"> (formerly Valley Institute of Psychiatry;formerly Childrens Regional Psychiatric Hospital of Western Kentucky)</t>
  </si>
  <si>
    <t xml:space="preserve"> (formerly mediplex</t>
  </si>
  <si>
    <t>The Medical Center at Caverna** (CAH)</t>
  </si>
  <si>
    <t xml:space="preserve"> (formerly Caverna Memorial Hospital</t>
  </si>
  <si>
    <t>(formerly Franklin Simpson Memorial Hospital</t>
  </si>
  <si>
    <t>The Medical Center at Franklin** (CAH)</t>
  </si>
  <si>
    <t>The Medical Center at Scottsville ** (CAH)</t>
  </si>
  <si>
    <t>(formerly Allen County War Memorial Hosp.)</t>
  </si>
  <si>
    <r>
      <t>TriStar Greenview Regional Hospital</t>
    </r>
    <r>
      <rPr>
        <sz val="10"/>
        <color indexed="10"/>
        <rFont val="Arial"/>
        <family val="2"/>
      </rPr>
      <t xml:space="preserve"> </t>
    </r>
  </si>
  <si>
    <t xml:space="preserve"> (formerly Greenview Regional Medical Center)</t>
  </si>
  <si>
    <t xml:space="preserve">Encompass Health Rehabilitation Hospital of Lakeview </t>
  </si>
  <si>
    <t>(formerly HealthSouth Lakeview Rehabilitation Hospital of Central Kentucky; formerly HealthSouth Rehab Hospital of Central KY; formerly Lakeview Rehab)</t>
  </si>
  <si>
    <t>(formerly Twin Lakes Regional Medical Center; formerly Grayson Co. War Memorial Hosp)</t>
  </si>
  <si>
    <t xml:space="preserve">Baptist Health Louisville </t>
  </si>
  <si>
    <t>(formerly Baptist Hospital East )</t>
  </si>
  <si>
    <t xml:space="preserve">Baptist Health LaGrange </t>
  </si>
  <si>
    <t>(formerly Baptist Hospital Northeast; formerly Tri-County)</t>
  </si>
  <si>
    <t>Kindred Hospital- Louisville</t>
  </si>
  <si>
    <t xml:space="preserve"> (formerly Vencor Hospital of Louisville, formerly St. Anthony Medical Ctr.)</t>
  </si>
  <si>
    <t>Norton Audubon Hospital</t>
  </si>
  <si>
    <t xml:space="preserve"> (formerly Humana Hospital Audubon)</t>
  </si>
  <si>
    <t xml:space="preserve"> (formerly Norton Hosp/Kosair Children's Hosp/Norton Healthcare Pavilion</t>
  </si>
  <si>
    <t>Norton Hospital/Norton Children's Hospital/Norton Healthcare Pavilion (c)</t>
  </si>
  <si>
    <t>Harrodsburg Health &amp; Rehabilitation Center</t>
  </si>
  <si>
    <t xml:space="preserve">The Willows at Harrodsburg </t>
  </si>
  <si>
    <t xml:space="preserve">Metcalfe Health Care Center </t>
  </si>
  <si>
    <t xml:space="preserve">Signature Healthcare at Monroe Rehab and Welness; </t>
  </si>
  <si>
    <t>Maple Health and Rehabilitation</t>
  </si>
  <si>
    <t>Greenville Nursing and Rehabilitation</t>
  </si>
  <si>
    <t xml:space="preserve">Owensboro Health Muhlenberg Community Hospital LTC </t>
  </si>
  <si>
    <t>Landmark of Bardstown Rehabilitation and Nursing Center, LLC</t>
  </si>
  <si>
    <t>Cooper Trail Senior Living</t>
  </si>
  <si>
    <t>Signature Healthcare Colonial Rehab and Wellness</t>
  </si>
  <si>
    <t xml:space="preserve">Willowbrook Healthcare </t>
  </si>
  <si>
    <t xml:space="preserve">Beaver Dam Nursing and Rehab Center, Inc. </t>
  </si>
  <si>
    <t xml:space="preserve">Fordsville Nursing &amp; Rehabilitation  Center </t>
  </si>
  <si>
    <t xml:space="preserve">Signature Healthcare of Hartford Rehab &amp; Wellness </t>
  </si>
  <si>
    <t>Baptist Heatlh LaGrange  (facility close effective 8/31/21 and 30 beds are held in abeyance)</t>
  </si>
  <si>
    <t>Friendship Health &amp; Rehab  (closed 1/29/21 but maintaining license)</t>
  </si>
  <si>
    <t>The Springs at Oldham Reserve (provisionally licensed for 41 PC and 78 NF beds.  50 are operational and 28 are held in abeyance)</t>
  </si>
  <si>
    <t>Richwood Nursing and Rehabilitation</t>
  </si>
  <si>
    <t xml:space="preserve">Owenton Healthcare and Rehabilitation </t>
  </si>
  <si>
    <t xml:space="preserve">Hazard Health &amp; Rehabilitation Center </t>
  </si>
  <si>
    <t xml:space="preserve">Good Shepherd Health and Rehabilitation </t>
  </si>
  <si>
    <t xml:space="preserve">Landmark of Elkhorn City Rehabilitation and Nursing Center, LLC; </t>
  </si>
  <si>
    <t>Parkview Health and Rehabilitation  (facility closed 3/23/23 - license in abeyance effective 6/22/23)</t>
  </si>
  <si>
    <t>Pikeville Nursing and Rehab Center</t>
  </si>
  <si>
    <t xml:space="preserve">Tug Valley ARH Skilled Nursing Facility </t>
  </si>
  <si>
    <t xml:space="preserve">Cumberland Nursing and Rehabilitation Center  </t>
  </si>
  <si>
    <t xml:space="preserve">Somerset Nursing and Rehab. </t>
  </si>
  <si>
    <t xml:space="preserve">Somerwoods Nursing &amp; Rehabilitation Center </t>
  </si>
  <si>
    <t xml:space="preserve">Rockcastle Health and Rehabilitation Center (Brodhead) </t>
  </si>
  <si>
    <t>Rockcastle Regional Hospital and Respiratory Care (Mount Vernon)</t>
  </si>
  <si>
    <t xml:space="preserve">Formerly Rockcastle Hospital and Respiratory Care Center, Inc. </t>
  </si>
  <si>
    <t xml:space="preserve">Fair Oaks Health and Rehabilitation </t>
  </si>
  <si>
    <t>Dover Nursing &amp; Rehabilitation Center</t>
  </si>
  <si>
    <t>Signature HealthCare of Georgetown</t>
  </si>
  <si>
    <t xml:space="preserve">Colonial Manor </t>
  </si>
  <si>
    <t>Crestview Healthcare and Rehabilitation</t>
  </si>
  <si>
    <t>Maple Grove Senior Living, LLC</t>
  </si>
  <si>
    <t xml:space="preserve">Franklin-Simpson Nursing and Rehabilitation Center </t>
  </si>
  <si>
    <t xml:space="preserve">Signature Healthcare of Spencer County </t>
  </si>
  <si>
    <t xml:space="preserve">Campbellsville Nursing and Rehabilitation Center </t>
  </si>
  <si>
    <t xml:space="preserve">The Grandview Nursing and Rehabilitation Facility </t>
  </si>
  <si>
    <t xml:space="preserve">Shady Lawn Nursing and Rehabilitation Center </t>
  </si>
  <si>
    <t xml:space="preserve">Better Senior Living I LLC </t>
  </si>
  <si>
    <t>Bedford Springs Health and Rehabilitation</t>
  </si>
  <si>
    <t xml:space="preserve">Morganfield Nursing &amp; Rehab Center </t>
  </si>
  <si>
    <t xml:space="preserve">Bowling Green Nursing and Rehabilitation Center </t>
  </si>
  <si>
    <t>(formerly Medco Center of Bowling Green)</t>
  </si>
  <si>
    <t xml:space="preserve">Christian Health Center, Bowling Green </t>
  </si>
  <si>
    <t>Colonial Nursing and Rehabilitation Center</t>
  </si>
  <si>
    <t>Fern Terrace of Bowling Green, LLC  (Closed effective 12/9/23.  Beds held in abeyance)</t>
  </si>
  <si>
    <t>Greenwood Nursing &amp; Rehabilitation Center</t>
  </si>
  <si>
    <t xml:space="preserve">Hopkins Center </t>
  </si>
  <si>
    <t xml:space="preserve">Magnolia Village Nursing and Rehabilitation Center </t>
  </si>
  <si>
    <t xml:space="preserve">Signature Healthcare of Bowling Green </t>
  </si>
  <si>
    <t>Springfield Nursing &amp; Rehab Center</t>
  </si>
  <si>
    <t>Mountain Ridge Health and Rehabilitation</t>
  </si>
  <si>
    <t xml:space="preserve">Redbanks Colonial Terrace </t>
  </si>
  <si>
    <t xml:space="preserve">Corbin Health &amp; Rehabilitation Center </t>
  </si>
  <si>
    <t xml:space="preserve">The Heritage </t>
  </si>
  <si>
    <t xml:space="preserve">Williamsburg Health &amp; Rehabilitation Center </t>
  </si>
  <si>
    <t xml:space="preserve">Wolfe County Health &amp; Rehabilitation Center </t>
  </si>
  <si>
    <t xml:space="preserve">The Home Place at Midway </t>
  </si>
  <si>
    <t xml:space="preserve">Joseph Eddie Ballard Western Kentucky Veterans Center </t>
  </si>
  <si>
    <t>Thomson Hood Veterans Center</t>
  </si>
  <si>
    <t>Cornerstone Manor I LLC</t>
  </si>
  <si>
    <t>Scottsville Manor</t>
  </si>
  <si>
    <t>Signature Healthcare at Summit Manor Rehab &amp; Wellness Center</t>
  </si>
  <si>
    <t xml:space="preserve">Signature Healthcare at Heritage Hall Rehab &amp; Wellness </t>
  </si>
  <si>
    <t>Barren County Nursing and Rehabilitation</t>
  </si>
  <si>
    <t>formerly Westwood Nursing and Rehabilitation, LLC; formerly Diversicare of Glasgow; formerly Barren County Health Care Center)</t>
  </si>
  <si>
    <t xml:space="preserve">Glasgow Rehab and Wellness Center </t>
  </si>
  <si>
    <t xml:space="preserve">Glenview Health and Rehabiliation </t>
  </si>
  <si>
    <t xml:space="preserve">NHC Health Care Glasgow </t>
  </si>
  <si>
    <t>Ridgeway Nursing and Rehabilitation Facility</t>
  </si>
  <si>
    <t xml:space="preserve">Generations Center of Middlesboro </t>
  </si>
  <si>
    <t xml:space="preserve">Mountain View Nursing &amp; Rehabilitation Center </t>
  </si>
  <si>
    <t xml:space="preserve">Middlesboro Nursing and Rehabilitation Center </t>
  </si>
  <si>
    <t>Bridge Point Center</t>
  </si>
  <si>
    <t xml:space="preserve"> (formerly Bridge Point Care and Rehabilitation Center; formerly Harborside Healthcare-Florence Rehabilitation &amp; Nursing Center; formerly Woodspoint Health Care Center)</t>
  </si>
  <si>
    <t xml:space="preserve">Colonial Heights Senior Living </t>
  </si>
  <si>
    <t xml:space="preserve">Genesis Health of Ashland </t>
  </si>
  <si>
    <t xml:space="preserve">Frasure's PC Home </t>
  </si>
  <si>
    <t xml:space="preserve">Genesis II Health </t>
  </si>
  <si>
    <t>King's Daughters and Sons Home</t>
  </si>
  <si>
    <t xml:space="preserve">King's Daughters Rehab and Skilled Nursing Facility </t>
  </si>
  <si>
    <t xml:space="preserve">Henson Park Health &amp; Rehabilitation </t>
  </si>
  <si>
    <t xml:space="preserve">Danville Centre for Health and Rehabilitation </t>
  </si>
  <si>
    <t xml:space="preserve">Danville Senior Living </t>
  </si>
  <si>
    <t xml:space="preserve">Perkins Country Manor </t>
  </si>
  <si>
    <t xml:space="preserve">Landmark of Breathitt County Rehabilitation and Nursing Center, LLC </t>
  </si>
  <si>
    <t>Breckinridge Memorial Nursing Center</t>
  </si>
  <si>
    <t xml:space="preserve">Hardinsburg Nursing and Rehabilitation Center </t>
  </si>
  <si>
    <t xml:space="preserve">Sanders Ridge Health Campus </t>
  </si>
  <si>
    <t xml:space="preserve">Morgantown Care and Rehabilitation Center </t>
  </si>
  <si>
    <t xml:space="preserve">Princeton Nursing &amp; Rehabilitation </t>
  </si>
  <si>
    <t xml:space="preserve">Gardens at Hickory Woods </t>
  </si>
  <si>
    <t xml:space="preserve">Spring Creek Post-Acute and Rehabilitation Center </t>
  </si>
  <si>
    <t>Coldspring Transitional Care Center, LLC</t>
  </si>
  <si>
    <t>St. Elizabeth Ft. Thomas SNF</t>
  </si>
  <si>
    <t xml:space="preserve">The Seasons at Alexandria </t>
  </si>
  <si>
    <t xml:space="preserve">Countryside Center for Rehab and Nursing  </t>
  </si>
  <si>
    <t>Signature Healthcare at Carrollton Rehab &amp; Wellness Center</t>
  </si>
  <si>
    <t xml:space="preserve">Liberty Care and Rehabilitation Center </t>
  </si>
  <si>
    <t>Bradford Heights Nursing &amp; Rehabilitation</t>
  </si>
  <si>
    <t xml:space="preserve">Christian County Manor I, LLC </t>
  </si>
  <si>
    <t xml:space="preserve">Christian Heights Nursing and Rehabilitation Center </t>
  </si>
  <si>
    <t xml:space="preserve">Winchester Senior Living </t>
  </si>
  <si>
    <t>Fountain Circle Health and Rehabilitaiton</t>
  </si>
  <si>
    <t xml:space="preserve">Landmark of Laurel Creek Rehabilitation and Nursing Center, LLC </t>
  </si>
  <si>
    <t xml:space="preserve">Clinton County Care &amp; Rehabilitation Center </t>
  </si>
  <si>
    <t xml:space="preserve">Crittenden County Health &amp; Rehabilitation Center </t>
  </si>
  <si>
    <t>Calumet Trace Sernior Living</t>
  </si>
  <si>
    <t xml:space="preserve"> (initially Owensboro Senior Living)</t>
  </si>
  <si>
    <t xml:space="preserve">Chautauqua Health and Rehabilitation </t>
  </si>
  <si>
    <t>Irvine Nursing and Rehabilitation Center</t>
  </si>
  <si>
    <t>Bluegrass Care &amp; Rehabilitation Center</t>
  </si>
  <si>
    <t xml:space="preserve">Rosedale Rest Home I LLC </t>
  </si>
  <si>
    <t xml:space="preserve">Signature Healthare at Hillcrest </t>
  </si>
  <si>
    <t>The Transitional Care Center of Owensboro</t>
  </si>
  <si>
    <t xml:space="preserve">Twin Rivers Nursing and Rehab Center </t>
  </si>
  <si>
    <t xml:space="preserve">Edmonson Nursing and Rehabilitation Center </t>
  </si>
  <si>
    <t xml:space="preserve">Cambridge Nursing &amp; Rehabilitation Center </t>
  </si>
  <si>
    <t>Cedarhurst of Beaumont</t>
  </si>
  <si>
    <t>Homestead Post Acute</t>
  </si>
  <si>
    <t>Lexington Premier Nursing &amp; Rehab, LLC</t>
  </si>
  <si>
    <t xml:space="preserve">Mayfair Manor </t>
  </si>
  <si>
    <t xml:space="preserve">Northpoint/Lexington Health Care </t>
  </si>
  <si>
    <t>Pine Meadows Post Acute</t>
  </si>
  <si>
    <t xml:space="preserve">Preston Greens Senior Living </t>
  </si>
  <si>
    <t>Richmond Place Senior Living</t>
  </si>
  <si>
    <t>Signature Healthcare at Tanbark Rehab &amp; Wellness Center Closed effective 8/23/23 - beds in abeyance</t>
  </si>
  <si>
    <t>The Willows at Hamburg</t>
  </si>
  <si>
    <t xml:space="preserve">Pioneer Trace Group, LLC </t>
  </si>
  <si>
    <t>Highlands ARH Regional Medical Center, Inc.</t>
  </si>
  <si>
    <t xml:space="preserve">Prestonsburg Health Care Center </t>
  </si>
  <si>
    <t xml:space="preserve">Riverview Health Care Center </t>
  </si>
  <si>
    <t xml:space="preserve">Bradford Square Nursing and Rehabilitation Center </t>
  </si>
  <si>
    <t>Frankfort Rehab and Care, LLC</t>
  </si>
  <si>
    <t xml:space="preserve">Fulton Nursing and Rehabilitation, LLC </t>
  </si>
  <si>
    <t>Gallatin Nursing and Rehab</t>
  </si>
  <si>
    <t xml:space="preserve">Landmark of Lancaster Rehablitation and Nursing Center </t>
  </si>
  <si>
    <t xml:space="preserve">Grant Healthcare and Rehabilitation </t>
  </si>
  <si>
    <t>Mills Nursing &amp; Rehabilitation</t>
  </si>
  <si>
    <t>Grayson Nursing and Rehabilitation Center</t>
  </si>
  <si>
    <t xml:space="preserve">Spring View Nursing &amp; Rehabilitation </t>
  </si>
  <si>
    <t>Green River Trails</t>
  </si>
  <si>
    <t>Morning Pointe of Russell  Ridge)</t>
  </si>
  <si>
    <t xml:space="preserve">Trinity Station Retirement Community </t>
  </si>
  <si>
    <t xml:space="preserve">Heartland Villa Nursing and Rehabilitation Center </t>
  </si>
  <si>
    <t xml:space="preserve">Lewisport Rest Home I LLC </t>
  </si>
  <si>
    <t xml:space="preserve">Elizabeth Sanford Swope Personal Care </t>
  </si>
  <si>
    <t xml:space="preserve">Helmwood Healthcare </t>
  </si>
  <si>
    <t xml:space="preserve">Kensington Center </t>
  </si>
  <si>
    <t>Signature Healthcare at North Hardin Rehab &amp; Wellness Center (16 PC beds are being held in abeyance as of 5/15/24)</t>
  </si>
  <si>
    <t>Baptist Health Hardin</t>
  </si>
  <si>
    <t xml:space="preserve">Harlan Health &amp; Rehabilitation Center </t>
  </si>
  <si>
    <t xml:space="preserve">Tri Cities Nursing &amp; Rehabilitation Center </t>
  </si>
  <si>
    <t xml:space="preserve">Edgemont Healthcare </t>
  </si>
  <si>
    <t xml:space="preserve">Parkside Manor </t>
  </si>
  <si>
    <t>Shady Lawn, LLC</t>
  </si>
  <si>
    <t>Signature Healthcare of Hart County Rehab &amp; Wellness Center</t>
  </si>
  <si>
    <t xml:space="preserve">Signature Health Care of Hart County </t>
  </si>
  <si>
    <t xml:space="preserve">HOH Healthcare </t>
  </si>
  <si>
    <t>Henderson Manor I LLC</t>
  </si>
  <si>
    <t xml:space="preserve">New Castle Nursing &amp; Rehab </t>
  </si>
  <si>
    <t>Clinton Place</t>
  </si>
  <si>
    <t>Clinton-Hickman County Nursing Facility</t>
  </si>
  <si>
    <t>Baptist Health Madisonville Transition Care</t>
  </si>
  <si>
    <t xml:space="preserve">Brighton Cornerstone Group, LLC </t>
  </si>
  <si>
    <t xml:space="preserve">Dawson Springs Health &amp; Rehabilitation Center </t>
  </si>
  <si>
    <t xml:space="preserve">Hillside Center </t>
  </si>
  <si>
    <t xml:space="preserve">Madisonville Health and Rehabilitation, LLC </t>
  </si>
  <si>
    <t xml:space="preserve">Madisonville Rest Home I LLC </t>
  </si>
  <si>
    <t xml:space="preserve">Tradewater Pointe </t>
  </si>
  <si>
    <t xml:space="preserve">Signature Healthcare at Jackson Manor Rehab &amp; Wellness Center </t>
  </si>
  <si>
    <t xml:space="preserve">Arcadia Senior Living Louisville </t>
  </si>
  <si>
    <t xml:space="preserve">Brookdale Stonestreet </t>
  </si>
  <si>
    <t xml:space="preserve">Cherokee Park Rehabilitation </t>
  </si>
  <si>
    <t xml:space="preserve">Clifton Heights </t>
  </si>
  <si>
    <t xml:space="preserve">Essex Nursing and Rehabilitation Center </t>
  </si>
  <si>
    <t>Franciscan Health Care Center</t>
  </si>
  <si>
    <t xml:space="preserve">Glen Ridge Health Campus </t>
  </si>
  <si>
    <t xml:space="preserve">Harmony at Tucker Station </t>
  </si>
  <si>
    <t xml:space="preserve">Venture Home of Paintsville, LLC </t>
  </si>
  <si>
    <t>The Summit of Edgewood</t>
  </si>
  <si>
    <t xml:space="preserve">Emerald Trace   </t>
  </si>
  <si>
    <t xml:space="preserve">Ivy Knoll </t>
  </si>
  <si>
    <t xml:space="preserve">Regency Manor </t>
  </si>
  <si>
    <t xml:space="preserve">Rosedale Green </t>
  </si>
  <si>
    <t xml:space="preserve">The Pavilion at Kenton </t>
  </si>
  <si>
    <t xml:space="preserve">Village Care Center </t>
  </si>
  <si>
    <t>Villaspring of Erlanger</t>
  </si>
  <si>
    <t xml:space="preserve">Woodcrest Nursing and Rehabilitation Center </t>
  </si>
  <si>
    <t xml:space="preserve">Knott County Health &amp; Rehabilitation Center </t>
  </si>
  <si>
    <t>Barbourville Health &amp; Rehabilitation Cente</t>
  </si>
  <si>
    <t>Signature HealthCARE Sunrise Manor</t>
  </si>
  <si>
    <t>Hillcrest Health &amp; Rehabilitation Center</t>
  </si>
  <si>
    <t xml:space="preserve">Lee County Care and Rehabilitation Center </t>
  </si>
  <si>
    <t xml:space="preserve">Hyden Health &amp; Rehabilitation Center </t>
  </si>
  <si>
    <t xml:space="preserve">Vanceburg Hills </t>
  </si>
  <si>
    <t xml:space="preserve">Stanford Crossing </t>
  </si>
  <si>
    <t xml:space="preserve">Waynesburg Manor, LLC </t>
  </si>
  <si>
    <t xml:space="preserve">Salem Springlake Health and Rehabilitation Center </t>
  </si>
  <si>
    <t xml:space="preserve">Creekwood Nursing &amp; Rehabilitation </t>
  </si>
  <si>
    <t>Lake Barkley Health &amp; Rehabilitation</t>
  </si>
  <si>
    <t>River's Bend Retirement Community</t>
  </si>
  <si>
    <t xml:space="preserve">Berea Health and Rehabilitation </t>
  </si>
  <si>
    <t>Kenwood Health and Rehabilitation Center</t>
  </si>
  <si>
    <t xml:space="preserve">Madison Health and Rehabilitation Center </t>
  </si>
  <si>
    <t>Telford Terrace</t>
  </si>
  <si>
    <t>The Terrace Nursing and Rehabilitation Cente</t>
  </si>
  <si>
    <t xml:space="preserve">Salyersville Nursing and Rehabilitation Center </t>
  </si>
  <si>
    <t xml:space="preserve">Loretto Living Center at Loretto Motherhouse, Inc. </t>
  </si>
  <si>
    <t xml:space="preserve">The Village of Lebanon II </t>
  </si>
  <si>
    <t>The Village of Lebanon II</t>
  </si>
  <si>
    <t xml:space="preserve">Lake Way Nursing &amp; Rehabilitation Center </t>
  </si>
  <si>
    <t xml:space="preserve">Maysville Nursing and Rehabilitation Facility </t>
  </si>
  <si>
    <t xml:space="preserve">Baptist Health Paducah Nursing Facility </t>
  </si>
  <si>
    <t xml:space="preserve">Gaither Suites at West Park </t>
  </si>
  <si>
    <t>River Haven Nursing and Rehabilitation Center</t>
  </si>
  <si>
    <t xml:space="preserve">Parkview Health and Rehabilitation </t>
  </si>
  <si>
    <t xml:space="preserve">Stonecreek Health and Rehabilitation </t>
  </si>
  <si>
    <t>Cumberland Manor Rest Home I LLC</t>
  </si>
  <si>
    <t>Riverside Care &amp; Rehabilitation</t>
  </si>
  <si>
    <t>Signature Healthcare at McCreary Rehab &amp; Wellness Center</t>
  </si>
  <si>
    <t xml:space="preserve">Brandenburg Nursing and Rehabilitation Center </t>
  </si>
  <si>
    <t>Edgewood Estates</t>
  </si>
  <si>
    <t>The Front Gate</t>
  </si>
  <si>
    <t>Lifeline Home Health</t>
  </si>
  <si>
    <t xml:space="preserve"> (formerly Monroe County Medical Center HHA)  (Tompkinsville)</t>
  </si>
  <si>
    <t>Personal Touch Home Care of Ky (Ft. Thomas)</t>
  </si>
  <si>
    <t xml:space="preserve"> (formerly Rural Home Health Services, Nurses Calling and Mary Jane Nursing Registry - combined)</t>
  </si>
  <si>
    <t xml:space="preserve">Hospice of the Bluegrass, Inc. dba Bluegrass Care Navigators dba Bluegrass Hospice Care </t>
  </si>
  <si>
    <t xml:space="preserve"> (merged with Hospice of Northern Kentucky)</t>
  </si>
  <si>
    <t>Auburn Nursing and Rehabilitation Center</t>
  </si>
  <si>
    <t>Formerly Auburn Health Care; formerly Auburn Nursing Center</t>
  </si>
  <si>
    <t>Paducah Dermatology Surgery Center, PLLC[8]</t>
  </si>
  <si>
    <t>Safe Care Home Health LLC</t>
  </si>
  <si>
    <t>SMR Southern Kentucky, LLC DBA Southern
Kentucky Rehabilitation Hospital</t>
  </si>
  <si>
    <t>Formerly Hearthstone Place</t>
  </si>
  <si>
    <t>Elkton Nursing and Rehabilitation Center</t>
  </si>
  <si>
    <t>Formerly Regency Memory Care</t>
  </si>
  <si>
    <t>Mt. Sterling Personal Care, LLC</t>
  </si>
  <si>
    <t xml:space="preserve">(formerly Open MRI, LLC dba High Field &amp; Open MRI </t>
  </si>
  <si>
    <t>FEBRUARY 2026</t>
  </si>
  <si>
    <t>EMH Mobile PET Services</t>
  </si>
  <si>
    <t>Portland Community Senior Center, LLC</t>
  </si>
  <si>
    <t>(initially Jubba Caregivers ADHC)</t>
  </si>
  <si>
    <t>Evergreen Adult Day Healtah</t>
  </si>
  <si>
    <t xml:space="preserve">Bridgepointe of Village Manor (formerly Christian Health Center, Bowling Green; formerly Village Manor; formerly Christian Health Center; formerly Westen Terrace) </t>
  </si>
  <si>
    <t>(formerly Amedisys Home Health Ashland; formerly Family Home Health Care, Inc. Ashland)</t>
  </si>
  <si>
    <t>Family Home Health Care, LLC DBA Adoration Home Health</t>
  </si>
  <si>
    <t>Franklin County Home Health Agency (license in abeyance)</t>
  </si>
  <si>
    <t>Baptist Health Home Care Breckinridge (license in abeyance)</t>
  </si>
  <si>
    <t>Amedisys Home Health Care Services (Magesterial Drive) (Louisville)  (formerly Housecall Home Healthcare)</t>
  </si>
  <si>
    <t>Housecall Home Health, LLC DBA Adoration Home Health</t>
  </si>
  <si>
    <t>formerly Amedisys Home Health (Lexington); (formerly Family Home Health Care, Inc. Georgetown)</t>
  </si>
  <si>
    <t>formerly Amedisys Home Health (Owensboro);  (formerly Family Home Health Care, Inc. Owensboro; formerly Wendell Foster's Campus for Developmental Disabilities Home Health Agency)</t>
  </si>
  <si>
    <t>formerly Amedisys Home Health (Columbia); (formerly Family Home Health Care, Inc. Columbia)</t>
  </si>
  <si>
    <t>formerly Amedisys Home Healh Care Services (Wessex Place)(Louisville); formerly Amedisys Home Health of Louisville East; formerly Spectracare Home Health)</t>
  </si>
  <si>
    <t>Amedisys SP-KY, LLC DBA Adoration Home Health</t>
  </si>
  <si>
    <t>fomerly Amedisys Home Health Care Services (Valley College Drive)(Louisville); (formerly Amedisys Home Health of Louisville South; formerly SpectraCare Home Care Plus)</t>
  </si>
  <si>
    <t>formerly Amedisys Home Health Care Services (Mount Sterling); (formerly Gateway Home Health, an Amedisys Company; formerly Spectra Care Home Health Gateway)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</si>
</sst>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4" x14ac:knownFonts="1">
    <font>
      <sz val="10"/>
      <name val="Arial"/>
    </font>
    <font>
      <sz val="10"/>
      <name val="Arial"/>
      <family val="2"/>
    </font>
    <font>
      <sz val="8"/>
      <name val="Arial"/>
      <family val="2"/>
    </font>
    <font>
      <b/>
      <sz val="10"/>
      <name val="Arial"/>
      <family val="2"/>
    </font>
    <font>
      <sz val="10"/>
      <name val="Arial"/>
      <family val="2"/>
    </font>
    <font>
      <sz val="10"/>
      <name val="Times New Roman"/>
      <family val="1"/>
    </font>
    <font>
      <b/>
      <sz val="10"/>
      <color indexed="8"/>
      <name val="Arial"/>
      <family val="2"/>
    </font>
    <font>
      <sz val="10"/>
      <color indexed="8"/>
      <name val="Arial"/>
      <family val="2"/>
    </font>
    <font>
      <b/>
      <sz val="7"/>
      <color indexed="8"/>
      <name val="Times New Roman"/>
      <family val="1"/>
    </font>
    <font>
      <b/>
      <sz val="18"/>
      <name val="Arial"/>
      <family val="2"/>
    </font>
    <font>
      <sz val="16"/>
      <name val="Arial"/>
      <family val="2"/>
    </font>
    <font>
      <b/>
      <u/>
      <sz val="18"/>
      <name val="Arial"/>
      <family val="2"/>
    </font>
    <font>
      <sz val="11"/>
      <color indexed="8"/>
      <name val="Calibri"/>
      <family val="2"/>
    </font>
    <font>
      <i/>
      <sz val="10"/>
      <name val="Arial"/>
      <family val="2"/>
    </font>
    <font>
      <sz val="10"/>
      <name val="Arial"/>
      <family val="2"/>
    </font>
    <font>
      <sz val="11"/>
      <color indexed="8"/>
      <name val="Calibri"/>
      <family val="2"/>
    </font>
    <font>
      <sz val="11"/>
      <color indexed="8"/>
      <name val="Calibri"/>
      <family val="2"/>
    </font>
    <font>
      <i/>
      <sz val="11"/>
      <color indexed="8"/>
      <name val="Calibri"/>
      <family val="2"/>
    </font>
    <font>
      <sz val="7.5"/>
      <color indexed="8"/>
      <name val="Verdana"/>
      <family val="2"/>
    </font>
    <font>
      <sz val="10"/>
      <color indexed="10"/>
      <name val="Arial"/>
      <family val="2"/>
    </font>
    <font>
      <sz val="11"/>
      <color indexed="8"/>
      <name val="Calibri"/>
      <family val="2"/>
    </font>
    <font>
      <b/>
      <sz val="11"/>
      <name val="Calibri"/>
      <family val="2"/>
    </font>
    <font>
      <b/>
      <strike/>
      <sz val="10"/>
      <color indexed="8"/>
      <name val="Arial"/>
      <family val="2"/>
    </font>
    <font>
      <strike/>
      <sz val="10"/>
      <name val="Arial"/>
      <family val="2"/>
    </font>
    <font>
      <sz val="10"/>
      <name val="Arial"/>
      <family val="2"/>
    </font>
    <font>
      <sz val="11"/>
      <name val="Calibri"/>
      <family val="2"/>
    </font>
    <font>
      <sz val="10"/>
      <name val="Arial"/>
      <family val="2"/>
    </font>
    <font>
      <sz val="11"/>
      <color theme="1"/>
      <name val="Calibri"/>
      <family val="2"/>
      <scheme val="minor"/>
    </font>
    <font>
      <sz val="10"/>
      <color rgb="FFFF0000"/>
      <name val="Arial"/>
      <family val="2"/>
    </font>
    <font>
      <sz val="11"/>
      <color indexed="8"/>
      <name val="Calibri"/>
      <family val="2"/>
      <scheme val="minor"/>
    </font>
    <font>
      <sz val="10"/>
      <color rgb="FF000000"/>
      <name val="Arial"/>
      <family val="2"/>
    </font>
    <font>
      <sz val="9"/>
      <color rgb="FF000000"/>
      <name val="Arial"/>
      <family val="2"/>
    </font>
    <font>
      <sz val="10"/>
      <color indexed="8"/>
      <name val="Arial"/>
      <family val="2"/>
    </font>
    <font>
      <sz val="11"/>
      <color indexed="8"/>
      <name val="Calibri"/>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6">
    <xf numFmtId="0" fontId="0" fillId="0" borderId="0"/>
    <xf numFmtId="43" fontId="1" fillId="0" borderId="0" applyFon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0" fontId="4" fillId="0" borderId="0"/>
    <xf numFmtId="0" fontId="2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32" fillId="0" borderId="0"/>
  </cellStyleXfs>
  <cellXfs count="677">
    <xf numFmtId="0" fontId="0" fillId="0" borderId="0" xfId="0"/>
    <xf numFmtId="0" fontId="3" fillId="0" borderId="1" xfId="0" applyFont="1" applyBorder="1" applyAlignment="1">
      <alignment horizontal="center" wrapText="1"/>
    </xf>
    <xf numFmtId="0" fontId="3" fillId="0" borderId="0" xfId="0" applyFont="1"/>
    <xf numFmtId="0" fontId="0" fillId="0" borderId="0" xfId="0" applyAlignment="1">
      <alignment horizontal="center"/>
    </xf>
    <xf numFmtId="0" fontId="0" fillId="0" borderId="0" xfId="0" applyAlignment="1"/>
    <xf numFmtId="0" fontId="0" fillId="0" borderId="0" xfId="0" applyBorder="1"/>
    <xf numFmtId="0" fontId="0" fillId="0" borderId="0" xfId="0" applyBorder="1" applyAlignment="1"/>
    <xf numFmtId="0" fontId="3" fillId="0" borderId="1" xfId="0" applyFont="1" applyBorder="1" applyAlignment="1">
      <alignment horizontal="center" vertical="top" wrapText="1"/>
    </xf>
    <xf numFmtId="0" fontId="3" fillId="0" borderId="1" xfId="0" applyFont="1" applyFill="1" applyBorder="1" applyAlignment="1">
      <alignment horizontal="center" wrapText="1"/>
    </xf>
    <xf numFmtId="0" fontId="6" fillId="0" borderId="1" xfId="0" applyFont="1" applyFill="1" applyBorder="1" applyAlignment="1">
      <alignment horizontal="center" wrapText="1"/>
    </xf>
    <xf numFmtId="0" fontId="7" fillId="0" borderId="1" xfId="0" applyFont="1" applyFill="1" applyBorder="1" applyAlignment="1">
      <alignment horizontal="center" vertical="top" wrapText="1"/>
    </xf>
    <xf numFmtId="0" fontId="7" fillId="0" borderId="1" xfId="0" applyFont="1" applyFill="1" applyBorder="1" applyAlignment="1">
      <alignment vertical="top" wrapText="1"/>
    </xf>
    <xf numFmtId="0" fontId="6" fillId="0"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0" xfId="0" applyFont="1" applyBorder="1" applyAlignment="1"/>
    <xf numFmtId="0" fontId="4" fillId="0" borderId="1" xfId="0" applyFont="1" applyFill="1" applyBorder="1" applyAlignment="1">
      <alignment horizontal="center" wrapText="1"/>
    </xf>
    <xf numFmtId="0" fontId="0" fillId="0" borderId="1" xfId="0" applyBorder="1" applyAlignment="1"/>
    <xf numFmtId="0" fontId="3" fillId="0" borderId="1" xfId="0" applyFont="1" applyBorder="1" applyAlignment="1"/>
    <xf numFmtId="164" fontId="7" fillId="0" borderId="1" xfId="1" applyNumberFormat="1" applyFont="1" applyFill="1" applyBorder="1" applyAlignment="1">
      <alignment horizontal="right" vertical="top" wrapText="1"/>
    </xf>
    <xf numFmtId="164" fontId="6" fillId="0" borderId="1" xfId="1" applyNumberFormat="1" applyFont="1" applyFill="1" applyBorder="1" applyAlignment="1">
      <alignment horizontal="right" vertical="top" wrapText="1"/>
    </xf>
    <xf numFmtId="164" fontId="7" fillId="0" borderId="1" xfId="1" applyNumberFormat="1" applyFont="1" applyFill="1" applyBorder="1" applyAlignment="1">
      <alignment horizontal="center" vertical="top" wrapText="1"/>
    </xf>
    <xf numFmtId="0" fontId="3" fillId="0" borderId="1" xfId="0" applyFont="1" applyFill="1" applyBorder="1" applyAlignment="1">
      <alignment wrapText="1"/>
    </xf>
    <xf numFmtId="0" fontId="0" fillId="0" borderId="0" xfId="0" applyBorder="1" applyAlignment="1">
      <alignment horizontal="center"/>
    </xf>
    <xf numFmtId="0" fontId="4" fillId="0" borderId="0" xfId="0" applyFont="1"/>
    <xf numFmtId="0" fontId="0" fillId="0" borderId="0" xfId="0" applyFill="1" applyBorder="1" applyAlignment="1"/>
    <xf numFmtId="0" fontId="6" fillId="0" borderId="1" xfId="0" applyFont="1" applyFill="1" applyBorder="1" applyAlignment="1">
      <alignment horizontal="justify" vertical="top" wrapText="1"/>
    </xf>
    <xf numFmtId="0" fontId="7" fillId="0" borderId="1" xfId="0" applyFont="1" applyFill="1" applyBorder="1" applyAlignment="1">
      <alignment horizontal="justify" vertical="top" wrapText="1"/>
    </xf>
    <xf numFmtId="164" fontId="7" fillId="0" borderId="1" xfId="1" applyNumberFormat="1" applyFont="1" applyFill="1" applyBorder="1" applyAlignment="1">
      <alignment horizontal="justify" vertical="top" wrapText="1"/>
    </xf>
    <xf numFmtId="0" fontId="0" fillId="0" borderId="1" xfId="0" applyFill="1" applyBorder="1" applyAlignment="1"/>
    <xf numFmtId="164" fontId="6" fillId="2" borderId="1" xfId="1" applyNumberFormat="1" applyFont="1" applyFill="1" applyBorder="1" applyAlignment="1">
      <alignment horizontal="justify" vertical="top" wrapText="1"/>
    </xf>
    <xf numFmtId="0" fontId="6" fillId="0" borderId="0" xfId="0" applyFont="1" applyBorder="1" applyAlignment="1">
      <alignment horizontal="center"/>
    </xf>
    <xf numFmtId="0" fontId="4" fillId="0" borderId="0" xfId="0" applyFont="1" applyBorder="1"/>
    <xf numFmtId="0" fontId="7" fillId="0" borderId="0" xfId="0" applyFont="1" applyBorder="1"/>
    <xf numFmtId="0" fontId="3" fillId="0" borderId="0" xfId="0" applyFont="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horizontal="right" wrapText="1"/>
    </xf>
    <xf numFmtId="0" fontId="3" fillId="0" borderId="0" xfId="0" applyFont="1" applyFill="1" applyBorder="1" applyAlignment="1">
      <alignment horizontal="center"/>
    </xf>
    <xf numFmtId="0" fontId="7" fillId="0" borderId="1" xfId="0" applyFont="1" applyFill="1" applyBorder="1" applyAlignment="1">
      <alignment wrapText="1"/>
    </xf>
    <xf numFmtId="0" fontId="4" fillId="0" borderId="0" xfId="0" applyFont="1" applyAlignment="1"/>
    <xf numFmtId="0" fontId="3" fillId="0" borderId="0" xfId="0" applyFont="1" applyAlignment="1"/>
    <xf numFmtId="0" fontId="3" fillId="0" borderId="0" xfId="0" applyFont="1" applyAlignment="1">
      <alignment horizontal="center"/>
    </xf>
    <xf numFmtId="0" fontId="6" fillId="0" borderId="0" xfId="0" applyFont="1" applyFill="1" applyBorder="1" applyAlignment="1">
      <alignment horizontal="right" wrapText="1"/>
    </xf>
    <xf numFmtId="0" fontId="6" fillId="2" borderId="1" xfId="0" applyFont="1" applyFill="1" applyBorder="1" applyAlignment="1">
      <alignment horizontal="right" wrapText="1"/>
    </xf>
    <xf numFmtId="0" fontId="6" fillId="2" borderId="1" xfId="0" applyFont="1" applyFill="1" applyBorder="1" applyAlignment="1">
      <alignment wrapText="1"/>
    </xf>
    <xf numFmtId="164" fontId="7" fillId="0" borderId="1" xfId="1" applyNumberFormat="1" applyFont="1" applyFill="1" applyBorder="1" applyAlignment="1">
      <alignment wrapText="1"/>
    </xf>
    <xf numFmtId="164" fontId="7" fillId="0" borderId="1" xfId="1" applyNumberFormat="1" applyFont="1" applyFill="1" applyBorder="1" applyAlignment="1">
      <alignment horizontal="justify" wrapText="1"/>
    </xf>
    <xf numFmtId="0" fontId="4" fillId="0" borderId="0" xfId="0" applyFont="1" applyAlignment="1">
      <alignment horizontal="right"/>
    </xf>
    <xf numFmtId="164" fontId="4" fillId="0" borderId="1" xfId="1" applyNumberFormat="1" applyFont="1" applyBorder="1" applyAlignment="1">
      <alignment horizontal="center"/>
    </xf>
    <xf numFmtId="0" fontId="4" fillId="0" borderId="0" xfId="0" applyFont="1" applyFill="1" applyBorder="1"/>
    <xf numFmtId="0" fontId="4" fillId="0" borderId="0" xfId="0" applyFont="1" applyFill="1" applyBorder="1" applyAlignment="1"/>
    <xf numFmtId="0" fontId="3" fillId="0" borderId="0" xfId="0" applyFont="1" applyFill="1" applyBorder="1"/>
    <xf numFmtId="164" fontId="4" fillId="0" borderId="1" xfId="1" applyNumberFormat="1" applyFont="1" applyFill="1" applyBorder="1" applyAlignment="1">
      <alignment horizontal="center"/>
    </xf>
    <xf numFmtId="0" fontId="4" fillId="0" borderId="0" xfId="0" applyFont="1" applyFill="1" applyBorder="1" applyAlignment="1">
      <alignment wrapText="1"/>
    </xf>
    <xf numFmtId="0" fontId="4" fillId="0" borderId="1" xfId="0" applyFont="1" applyFill="1" applyBorder="1" applyAlignment="1">
      <alignment wrapText="1"/>
    </xf>
    <xf numFmtId="0" fontId="4" fillId="0" borderId="1" xfId="0" applyFont="1" applyBorder="1" applyAlignment="1">
      <alignment wrapText="1"/>
    </xf>
    <xf numFmtId="0" fontId="0" fillId="0" borderId="1" xfId="0" applyFill="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164" fontId="4" fillId="0" borderId="1" xfId="1" applyNumberFormat="1" applyFont="1" applyBorder="1" applyAlignment="1">
      <alignment horizontal="center" vertical="top" wrapText="1"/>
    </xf>
    <xf numFmtId="164" fontId="4" fillId="0" borderId="1" xfId="1" applyNumberFormat="1" applyFont="1" applyBorder="1" applyAlignment="1">
      <alignment vertical="top" wrapText="1"/>
    </xf>
    <xf numFmtId="164" fontId="4" fillId="2" borderId="1" xfId="1" applyNumberFormat="1" applyFont="1" applyFill="1" applyBorder="1" applyAlignment="1">
      <alignment horizontal="center" vertical="top" wrapText="1"/>
    </xf>
    <xf numFmtId="164" fontId="3" fillId="2" borderId="1" xfId="1" applyNumberFormat="1" applyFont="1" applyFill="1" applyBorder="1" applyAlignment="1">
      <alignment horizontal="center" vertical="top" wrapText="1"/>
    </xf>
    <xf numFmtId="164" fontId="3" fillId="2" borderId="3" xfId="1" applyNumberFormat="1" applyFont="1" applyFill="1" applyBorder="1" applyAlignment="1">
      <alignment horizontal="center" vertical="top" wrapText="1"/>
    </xf>
    <xf numFmtId="0" fontId="3" fillId="0" borderId="2" xfId="0" applyFont="1" applyBorder="1" applyAlignment="1">
      <alignment horizontal="center" vertical="top" wrapText="1"/>
    </xf>
    <xf numFmtId="0" fontId="4" fillId="0" borderId="2" xfId="0" applyFont="1" applyBorder="1" applyAlignment="1">
      <alignment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1" xfId="0" applyNumberFormat="1" applyFont="1" applyFill="1" applyBorder="1" applyAlignment="1">
      <alignment vertical="top" wrapText="1"/>
    </xf>
    <xf numFmtId="0" fontId="4" fillId="0" borderId="1" xfId="0" applyFont="1" applyFill="1" applyBorder="1" applyAlignment="1">
      <alignment vertical="top" wrapText="1"/>
    </xf>
    <xf numFmtId="0" fontId="3" fillId="0" borderId="0" xfId="0" applyFont="1" applyFill="1" applyBorder="1" applyAlignment="1"/>
    <xf numFmtId="164" fontId="3" fillId="2" borderId="1" xfId="1" applyNumberFormat="1" applyFont="1" applyFill="1" applyBorder="1" applyAlignment="1">
      <alignment vertical="top" wrapText="1"/>
    </xf>
    <xf numFmtId="0" fontId="3" fillId="2" borderId="1" xfId="0" applyFont="1" applyFill="1" applyBorder="1" applyAlignment="1">
      <alignment horizontal="left" vertical="top" wrapText="1"/>
    </xf>
    <xf numFmtId="0" fontId="3" fillId="0" borderId="2" xfId="0" applyFont="1" applyFill="1" applyBorder="1" applyAlignment="1">
      <alignment wrapText="1"/>
    </xf>
    <xf numFmtId="0" fontId="4" fillId="0" borderId="2" xfId="0" applyFont="1" applyFill="1" applyBorder="1" applyAlignment="1">
      <alignment wrapText="1"/>
    </xf>
    <xf numFmtId="0" fontId="3" fillId="0" borderId="6" xfId="0" applyFont="1" applyFill="1" applyBorder="1" applyAlignment="1">
      <alignment wrapText="1"/>
    </xf>
    <xf numFmtId="0" fontId="4" fillId="0" borderId="6" xfId="0" applyFont="1" applyFill="1" applyBorder="1" applyAlignment="1">
      <alignment wrapText="1"/>
    </xf>
    <xf numFmtId="0" fontId="3" fillId="2" borderId="7" xfId="0" applyFont="1" applyFill="1" applyBorder="1" applyAlignment="1">
      <alignment wrapText="1"/>
    </xf>
    <xf numFmtId="0" fontId="4" fillId="2" borderId="8" xfId="0" applyFont="1" applyFill="1" applyBorder="1" applyAlignment="1">
      <alignment wrapText="1"/>
    </xf>
    <xf numFmtId="0" fontId="3" fillId="2" borderId="9" xfId="0" applyFont="1" applyFill="1" applyBorder="1" applyAlignment="1">
      <alignment wrapText="1"/>
    </xf>
    <xf numFmtId="0" fontId="3" fillId="2" borderId="5" xfId="0" applyFont="1" applyFill="1" applyBorder="1" applyAlignment="1">
      <alignment wrapText="1"/>
    </xf>
    <xf numFmtId="0" fontId="4" fillId="2" borderId="10" xfId="0" applyFont="1" applyFill="1" applyBorder="1" applyAlignment="1">
      <alignment wrapText="1"/>
    </xf>
    <xf numFmtId="0" fontId="3" fillId="2" borderId="3" xfId="0" applyFont="1" applyFill="1" applyBorder="1" applyAlignment="1">
      <alignment wrapText="1"/>
    </xf>
    <xf numFmtId="0" fontId="3" fillId="2" borderId="3" xfId="0" applyNumberFormat="1" applyFont="1" applyFill="1" applyBorder="1" applyAlignment="1">
      <alignment wrapText="1"/>
    </xf>
    <xf numFmtId="0" fontId="0" fillId="0" borderId="0" xfId="0" applyFill="1" applyAlignment="1"/>
    <xf numFmtId="0" fontId="4" fillId="0" borderId="0" xfId="0" applyFont="1" applyFill="1" applyAlignment="1"/>
    <xf numFmtId="0" fontId="6" fillId="2" borderId="1" xfId="0" applyFont="1" applyFill="1" applyBorder="1" applyAlignment="1">
      <alignment horizontal="center" wrapText="1"/>
    </xf>
    <xf numFmtId="0" fontId="7" fillId="0" borderId="1" xfId="0" applyFont="1" applyFill="1" applyBorder="1" applyAlignment="1">
      <alignment horizontal="left" wrapText="1"/>
    </xf>
    <xf numFmtId="0" fontId="6" fillId="0" borderId="0" xfId="0" applyFont="1" applyFill="1" applyBorder="1" applyAlignment="1">
      <alignment horizontal="left" wrapText="1"/>
    </xf>
    <xf numFmtId="0" fontId="7" fillId="0" borderId="1" xfId="0" applyFont="1" applyFill="1" applyBorder="1" applyAlignment="1">
      <alignment horizontal="right" wrapText="1"/>
    </xf>
    <xf numFmtId="0" fontId="3" fillId="0" borderId="0" xfId="0" applyFont="1" applyBorder="1"/>
    <xf numFmtId="0" fontId="7" fillId="2" borderId="1" xfId="0" applyFont="1" applyFill="1" applyBorder="1" applyAlignment="1">
      <alignment wrapText="1"/>
    </xf>
    <xf numFmtId="0" fontId="6" fillId="0" borderId="0" xfId="0" applyFont="1" applyFill="1" applyBorder="1" applyAlignment="1">
      <alignment horizontal="left"/>
    </xf>
    <xf numFmtId="0" fontId="4" fillId="0" borderId="1" xfId="0" applyFont="1" applyBorder="1"/>
    <xf numFmtId="0" fontId="4" fillId="0" borderId="0" xfId="0" applyFont="1" applyAlignment="1">
      <alignment horizontal="center" wrapText="1"/>
    </xf>
    <xf numFmtId="0" fontId="4" fillId="0" borderId="0" xfId="0" applyFont="1" applyAlignment="1">
      <alignment horizontal="center"/>
    </xf>
    <xf numFmtId="0" fontId="4" fillId="0" borderId="1" xfId="0" applyFont="1" applyBorder="1" applyAlignment="1">
      <alignment horizontal="center"/>
    </xf>
    <xf numFmtId="0" fontId="4" fillId="0" borderId="0" xfId="0" applyFont="1" applyFill="1" applyBorder="1" applyAlignment="1">
      <alignment horizontal="center"/>
    </xf>
    <xf numFmtId="0" fontId="3" fillId="0" borderId="1" xfId="0" applyFont="1" applyFill="1" applyBorder="1"/>
    <xf numFmtId="0" fontId="4" fillId="0" borderId="1" xfId="0" applyFont="1" applyFill="1" applyBorder="1"/>
    <xf numFmtId="0" fontId="3" fillId="0" borderId="1" xfId="0" applyFont="1" applyBorder="1"/>
    <xf numFmtId="0" fontId="6" fillId="0" borderId="3" xfId="0" applyFont="1" applyFill="1" applyBorder="1" applyAlignment="1">
      <alignment horizontal="center" wrapText="1"/>
    </xf>
    <xf numFmtId="164" fontId="4" fillId="0" borderId="1" xfId="1" applyNumberFormat="1" applyFont="1" applyFill="1" applyBorder="1" applyAlignment="1">
      <alignment horizontal="center" vertical="top" wrapText="1"/>
    </xf>
    <xf numFmtId="0" fontId="3" fillId="0" borderId="0" xfId="0" applyFont="1" applyBorder="1" applyAlignment="1">
      <alignment wrapText="1"/>
    </xf>
    <xf numFmtId="0" fontId="7" fillId="0" borderId="1" xfId="0"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applyAlignment="1"/>
    <xf numFmtId="0" fontId="1" fillId="2" borderId="1" xfId="0" applyFont="1" applyFill="1" applyBorder="1" applyAlignment="1"/>
    <xf numFmtId="0" fontId="1" fillId="0" borderId="0" xfId="0" applyFont="1" applyBorder="1" applyAlignment="1"/>
    <xf numFmtId="0" fontId="10" fillId="0" borderId="0" xfId="0" applyFont="1"/>
    <xf numFmtId="0" fontId="9" fillId="0" borderId="0" xfId="0" applyFont="1"/>
    <xf numFmtId="0" fontId="10" fillId="0" borderId="0" xfId="0" applyFont="1" applyAlignment="1">
      <alignment wrapText="1"/>
    </xf>
    <xf numFmtId="0" fontId="11" fillId="0" borderId="0" xfId="0" applyFont="1"/>
    <xf numFmtId="0" fontId="9" fillId="0" borderId="0" xfId="0" applyFont="1" applyAlignment="1">
      <alignment horizontal="center" wrapText="1"/>
    </xf>
    <xf numFmtId="0" fontId="4" fillId="0" borderId="11" xfId="0" applyFont="1" applyFill="1" applyBorder="1" applyAlignment="1">
      <alignment wrapText="1"/>
    </xf>
    <xf numFmtId="0" fontId="4" fillId="0" borderId="3" xfId="0" applyFont="1" applyFill="1" applyBorder="1" applyAlignment="1">
      <alignment wrapText="1"/>
    </xf>
    <xf numFmtId="0" fontId="7" fillId="0" borderId="1" xfId="0" applyFont="1" applyFill="1" applyBorder="1" applyAlignment="1">
      <alignment horizontal="left"/>
    </xf>
    <xf numFmtId="0" fontId="6" fillId="2" borderId="1" xfId="0" applyFont="1" applyFill="1" applyBorder="1" applyAlignment="1">
      <alignment horizontal="left"/>
    </xf>
    <xf numFmtId="0" fontId="6" fillId="2" borderId="10" xfId="0" applyFont="1" applyFill="1" applyBorder="1" applyAlignment="1">
      <alignment horizontal="right"/>
    </xf>
    <xf numFmtId="0" fontId="6" fillId="0" borderId="0" xfId="0" applyFont="1" applyFill="1" applyBorder="1" applyAlignment="1">
      <alignment horizontal="center" vertical="top" wrapText="1"/>
    </xf>
    <xf numFmtId="0" fontId="7" fillId="0" borderId="5" xfId="0" applyFont="1" applyFill="1" applyBorder="1" applyAlignment="1">
      <alignment vertical="top" wrapText="1"/>
    </xf>
    <xf numFmtId="0" fontId="7" fillId="0" borderId="3" xfId="0" applyFont="1" applyFill="1" applyBorder="1" applyAlignment="1">
      <alignment vertical="top" wrapText="1"/>
    </xf>
    <xf numFmtId="0" fontId="4" fillId="0" borderId="1" xfId="0" applyFont="1" applyBorder="1" applyAlignment="1"/>
    <xf numFmtId="0" fontId="4" fillId="0" borderId="6" xfId="0" applyFont="1" applyFill="1" applyBorder="1" applyAlignment="1">
      <alignment vertical="top" wrapText="1"/>
    </xf>
    <xf numFmtId="0" fontId="7" fillId="0" borderId="0" xfId="0" applyFont="1" applyFill="1" applyBorder="1" applyAlignment="1"/>
    <xf numFmtId="0" fontId="7" fillId="0" borderId="6" xfId="0" applyFont="1" applyFill="1" applyBorder="1" applyAlignment="1">
      <alignment wrapText="1"/>
    </xf>
    <xf numFmtId="164" fontId="6" fillId="0" borderId="1" xfId="1" applyNumberFormat="1" applyFont="1" applyFill="1" applyBorder="1" applyAlignment="1">
      <alignment horizontal="justify" vertical="top" wrapText="1"/>
    </xf>
    <xf numFmtId="0" fontId="0" fillId="2" borderId="1" xfId="0" applyFill="1" applyBorder="1" applyAlignment="1">
      <alignment wrapText="1"/>
    </xf>
    <xf numFmtId="0" fontId="0" fillId="2" borderId="1" xfId="0" applyFill="1" applyBorder="1" applyAlignment="1">
      <alignment horizontal="left" wrapText="1" shrinkToFit="1"/>
    </xf>
    <xf numFmtId="0" fontId="0" fillId="0" borderId="1" xfId="0" applyBorder="1"/>
    <xf numFmtId="0" fontId="0" fillId="0" borderId="1" xfId="0" applyBorder="1" applyAlignment="1">
      <alignment wrapText="1"/>
    </xf>
    <xf numFmtId="0" fontId="0" fillId="0" borderId="1" xfId="0" applyBorder="1" applyAlignment="1">
      <alignment horizontal="left" wrapText="1" shrinkToFit="1"/>
    </xf>
    <xf numFmtId="0" fontId="4" fillId="0" borderId="0" xfId="0" applyFont="1" applyBorder="1" applyAlignment="1"/>
    <xf numFmtId="0" fontId="6" fillId="2" borderId="1" xfId="0" applyFont="1" applyFill="1" applyBorder="1" applyAlignment="1">
      <alignment horizontal="center"/>
    </xf>
    <xf numFmtId="0" fontId="0" fillId="0" borderId="5" xfId="0" applyBorder="1" applyAlignment="1"/>
    <xf numFmtId="0" fontId="0" fillId="0" borderId="2" xfId="0" applyFill="1" applyBorder="1" applyAlignment="1"/>
    <xf numFmtId="0" fontId="0" fillId="0" borderId="4" xfId="0" applyBorder="1" applyAlignment="1"/>
    <xf numFmtId="0" fontId="0" fillId="0" borderId="10" xfId="0" applyBorder="1"/>
    <xf numFmtId="0" fontId="0" fillId="0" borderId="10" xfId="0" applyFill="1" applyBorder="1" applyAlignment="1"/>
    <xf numFmtId="0" fontId="7" fillId="0" borderId="5" xfId="0" applyFont="1" applyFill="1" applyBorder="1" applyAlignment="1">
      <alignment horizontal="center"/>
    </xf>
    <xf numFmtId="0" fontId="0" fillId="0" borderId="0" xfId="0" applyFill="1" applyAlignment="1">
      <alignment horizontal="center"/>
    </xf>
    <xf numFmtId="164" fontId="3" fillId="3" borderId="1" xfId="1" applyNumberFormat="1" applyFont="1" applyFill="1" applyBorder="1" applyAlignment="1"/>
    <xf numFmtId="0" fontId="0" fillId="3" borderId="0" xfId="0" applyFill="1" applyBorder="1"/>
    <xf numFmtId="164" fontId="6" fillId="3" borderId="1" xfId="1" applyNumberFormat="1" applyFont="1" applyFill="1" applyBorder="1" applyAlignment="1">
      <alignment horizontal="right" vertical="top" wrapText="1"/>
    </xf>
    <xf numFmtId="0" fontId="0" fillId="3" borderId="0" xfId="0" applyFill="1" applyAlignment="1">
      <alignment horizontal="center"/>
    </xf>
    <xf numFmtId="0" fontId="0" fillId="3" borderId="0" xfId="0" applyFill="1"/>
    <xf numFmtId="0" fontId="1" fillId="0" borderId="1" xfId="0" applyFont="1" applyBorder="1" applyAlignment="1"/>
    <xf numFmtId="0" fontId="6" fillId="4" borderId="1" xfId="0" applyFont="1" applyFill="1" applyBorder="1" applyAlignment="1">
      <alignment horizontal="center" vertical="top" wrapText="1"/>
    </xf>
    <xf numFmtId="0" fontId="7" fillId="4" borderId="1" xfId="0" applyFont="1" applyFill="1" applyBorder="1" applyAlignment="1">
      <alignment vertical="top" wrapText="1"/>
    </xf>
    <xf numFmtId="0" fontId="4" fillId="4" borderId="1" xfId="0" applyFont="1" applyFill="1" applyBorder="1" applyAlignment="1">
      <alignment vertical="top" wrapText="1"/>
    </xf>
    <xf numFmtId="0" fontId="0" fillId="4" borderId="0" xfId="0" applyFill="1"/>
    <xf numFmtId="0" fontId="4" fillId="0" borderId="0"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164" fontId="4" fillId="0" borderId="6" xfId="1" applyNumberFormat="1" applyFont="1" applyFill="1" applyBorder="1" applyAlignment="1">
      <alignment horizontal="center" vertical="top" wrapText="1"/>
    </xf>
    <xf numFmtId="164" fontId="4" fillId="0" borderId="5" xfId="1" applyNumberFormat="1" applyFont="1" applyBorder="1" applyAlignment="1">
      <alignment horizontal="center" vertical="top" wrapText="1"/>
    </xf>
    <xf numFmtId="0" fontId="1" fillId="0" borderId="5" xfId="0" applyFont="1" applyBorder="1" applyAlignment="1"/>
    <xf numFmtId="0" fontId="7" fillId="0" borderId="12" xfId="0" applyFont="1" applyFill="1" applyBorder="1" applyAlignment="1">
      <alignment horizontal="left" wrapText="1"/>
    </xf>
    <xf numFmtId="0" fontId="6" fillId="0" borderId="5" xfId="0" applyFont="1" applyFill="1" applyBorder="1" applyAlignment="1">
      <alignment horizontal="center" vertical="top" wrapText="1"/>
    </xf>
    <xf numFmtId="0" fontId="7" fillId="0" borderId="10" xfId="0" applyFont="1" applyFill="1" applyBorder="1" applyAlignment="1">
      <alignment vertical="top" wrapText="1"/>
    </xf>
    <xf numFmtId="0" fontId="6" fillId="0" borderId="0" xfId="0" applyFont="1" applyFill="1" applyBorder="1" applyAlignment="1">
      <alignment horizontal="justify" vertical="top" wrapText="1"/>
    </xf>
    <xf numFmtId="164" fontId="7" fillId="0" borderId="0" xfId="1" applyNumberFormat="1" applyFont="1" applyFill="1" applyBorder="1" applyAlignment="1">
      <alignment horizontal="justify" vertical="top" wrapText="1"/>
    </xf>
    <xf numFmtId="164" fontId="6" fillId="0" borderId="0" xfId="1" applyNumberFormat="1" applyFont="1" applyFill="1" applyBorder="1" applyAlignment="1">
      <alignment horizontal="justify" vertical="top" wrapText="1"/>
    </xf>
    <xf numFmtId="0" fontId="0" fillId="0" borderId="13" xfId="0" applyBorder="1" applyAlignment="1"/>
    <xf numFmtId="0" fontId="7" fillId="0" borderId="0" xfId="0" applyFont="1" applyFill="1" applyBorder="1" applyAlignment="1">
      <alignment vertical="top" wrapText="1"/>
    </xf>
    <xf numFmtId="0" fontId="3" fillId="0" borderId="5" xfId="0" applyFont="1" applyFill="1" applyBorder="1" applyAlignment="1">
      <alignment horizontal="center" wrapText="1"/>
    </xf>
    <xf numFmtId="0" fontId="0" fillId="0" borderId="5" xfId="0" applyBorder="1"/>
    <xf numFmtId="0" fontId="4" fillId="0" borderId="5" xfId="0" applyFont="1" applyFill="1" applyBorder="1" applyAlignment="1">
      <alignment horizontal="center" wrapText="1"/>
    </xf>
    <xf numFmtId="0" fontId="4" fillId="0" borderId="2" xfId="0" applyFont="1" applyFill="1" applyBorder="1" applyAlignment="1">
      <alignment horizontal="center" wrapText="1"/>
    </xf>
    <xf numFmtId="0" fontId="4" fillId="0" borderId="4" xfId="0" applyFont="1" applyFill="1" applyBorder="1" applyAlignment="1">
      <alignment horizontal="center" wrapText="1"/>
    </xf>
    <xf numFmtId="0" fontId="0" fillId="0" borderId="14" xfId="0" applyBorder="1"/>
    <xf numFmtId="0" fontId="7" fillId="0" borderId="6" xfId="0" applyFont="1" applyFill="1" applyBorder="1" applyAlignment="1">
      <alignment horizontal="right" wrapText="1"/>
    </xf>
    <xf numFmtId="0" fontId="6" fillId="4" borderId="1" xfId="0" applyFont="1" applyFill="1" applyBorder="1" applyAlignment="1">
      <alignment horizontal="center" wrapText="1"/>
    </xf>
    <xf numFmtId="0" fontId="7" fillId="4" borderId="1" xfId="0" applyFont="1" applyFill="1" applyBorder="1" applyAlignment="1">
      <alignment wrapText="1"/>
    </xf>
    <xf numFmtId="0" fontId="3" fillId="4" borderId="0" xfId="0" applyFont="1" applyFill="1" applyBorder="1" applyAlignment="1"/>
    <xf numFmtId="0" fontId="0" fillId="4" borderId="0" xfId="0" applyFill="1" applyAlignment="1"/>
    <xf numFmtId="0" fontId="4" fillId="4" borderId="0" xfId="0" applyFont="1" applyFill="1" applyBorder="1" applyAlignment="1"/>
    <xf numFmtId="0" fontId="6" fillId="0" borderId="5" xfId="0" applyFont="1" applyFill="1" applyBorder="1" applyAlignment="1">
      <alignment horizontal="center" wrapText="1"/>
    </xf>
    <xf numFmtId="164" fontId="7" fillId="0" borderId="5" xfId="1" applyNumberFormat="1" applyFont="1" applyFill="1" applyBorder="1" applyAlignment="1">
      <alignment horizontal="right" vertical="top" wrapText="1"/>
    </xf>
    <xf numFmtId="164" fontId="6" fillId="0" borderId="5" xfId="1" applyNumberFormat="1" applyFont="1" applyFill="1" applyBorder="1" applyAlignment="1">
      <alignment horizontal="right" vertical="top" wrapText="1"/>
    </xf>
    <xf numFmtId="164" fontId="6" fillId="3" borderId="5" xfId="1" applyNumberFormat="1" applyFont="1" applyFill="1" applyBorder="1" applyAlignment="1">
      <alignment horizontal="right" vertical="top" wrapText="1"/>
    </xf>
    <xf numFmtId="0" fontId="0" fillId="0" borderId="5" xfId="0" applyFill="1" applyBorder="1" applyAlignment="1"/>
    <xf numFmtId="164" fontId="3" fillId="3" borderId="5" xfId="1" applyNumberFormat="1" applyFont="1" applyFill="1" applyBorder="1" applyAlignment="1"/>
    <xf numFmtId="0" fontId="0" fillId="0" borderId="1" xfId="0" applyFill="1" applyBorder="1"/>
    <xf numFmtId="0" fontId="7" fillId="4" borderId="5" xfId="0" applyFont="1" applyFill="1" applyBorder="1" applyAlignment="1">
      <alignment wrapText="1"/>
    </xf>
    <xf numFmtId="0" fontId="0" fillId="4" borderId="1" xfId="0" applyFill="1" applyBorder="1" applyAlignment="1"/>
    <xf numFmtId="0" fontId="4" fillId="0" borderId="1" xfId="6" applyFill="1" applyBorder="1" applyAlignment="1"/>
    <xf numFmtId="0" fontId="3" fillId="0" borderId="5" xfId="6" applyFont="1" applyFill="1" applyBorder="1" applyAlignment="1">
      <alignment horizontal="center" wrapText="1"/>
    </xf>
    <xf numFmtId="0" fontId="3" fillId="0" borderId="1" xfId="6" applyFont="1" applyFill="1" applyBorder="1" applyAlignment="1"/>
    <xf numFmtId="0" fontId="3" fillId="4" borderId="1" xfId="0" applyFont="1" applyFill="1" applyBorder="1" applyAlignment="1">
      <alignment horizontal="center" vertical="top"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17" fontId="9" fillId="0" borderId="0" xfId="0" applyNumberFormat="1" applyFont="1" applyAlignment="1">
      <alignment horizontal="center" wrapText="1"/>
    </xf>
    <xf numFmtId="164" fontId="3" fillId="4" borderId="1" xfId="1" applyNumberFormat="1" applyFont="1" applyFill="1" applyBorder="1" applyAlignment="1">
      <alignment horizontal="center"/>
    </xf>
    <xf numFmtId="164" fontId="6" fillId="4" borderId="1" xfId="1" applyNumberFormat="1" applyFont="1" applyFill="1" applyBorder="1" applyAlignment="1">
      <alignment horizontal="right" wrapText="1"/>
    </xf>
    <xf numFmtId="0" fontId="18" fillId="0" borderId="0" xfId="0" applyFont="1"/>
    <xf numFmtId="164" fontId="4" fillId="0" borderId="1" xfId="1" applyNumberFormat="1" applyFont="1" applyBorder="1" applyAlignment="1">
      <alignment horizontal="center" wrapText="1"/>
    </xf>
    <xf numFmtId="0" fontId="4" fillId="0" borderId="2" xfId="0" applyFont="1" applyBorder="1" applyAlignment="1"/>
    <xf numFmtId="164" fontId="3" fillId="4" borderId="1" xfId="1" applyNumberFormat="1" applyFont="1" applyFill="1" applyBorder="1" applyAlignment="1">
      <alignment horizontal="center" wrapText="1"/>
    </xf>
    <xf numFmtId="0" fontId="4" fillId="0" borderId="0" xfId="0" applyFont="1" applyBorder="1" applyAlignment="1">
      <alignment horizontal="right"/>
    </xf>
    <xf numFmtId="0" fontId="4" fillId="0" borderId="1" xfId="0" applyFont="1" applyBorder="1" applyAlignment="1">
      <alignment horizontal="right"/>
    </xf>
    <xf numFmtId="164" fontId="4" fillId="0" borderId="1" xfId="1" applyNumberFormat="1" applyFont="1" applyFill="1" applyBorder="1" applyAlignment="1">
      <alignment horizontal="center" wrapText="1"/>
    </xf>
    <xf numFmtId="164" fontId="4" fillId="0" borderId="1" xfId="1" applyNumberFormat="1" applyFont="1" applyFill="1" applyBorder="1" applyAlignment="1">
      <alignment wrapText="1"/>
    </xf>
    <xf numFmtId="164" fontId="7" fillId="0" borderId="1" xfId="2" applyNumberFormat="1" applyFont="1" applyFill="1" applyBorder="1" applyAlignment="1">
      <alignment wrapText="1"/>
    </xf>
    <xf numFmtId="0" fontId="7" fillId="0" borderId="1" xfId="1" applyNumberFormat="1" applyFont="1" applyFill="1" applyBorder="1" applyAlignment="1">
      <alignment horizontal="left" wrapText="1"/>
    </xf>
    <xf numFmtId="164" fontId="7" fillId="4" borderId="1" xfId="1" applyNumberFormat="1" applyFont="1" applyFill="1" applyBorder="1" applyAlignment="1">
      <alignment wrapText="1"/>
    </xf>
    <xf numFmtId="164" fontId="4" fillId="0" borderId="1" xfId="1" applyNumberFormat="1" applyFont="1" applyBorder="1" applyAlignment="1" applyProtection="1">
      <alignment horizontal="center" wrapText="1"/>
      <protection locked="0"/>
    </xf>
    <xf numFmtId="164" fontId="3" fillId="0" borderId="5" xfId="1" applyNumberFormat="1" applyFont="1" applyFill="1" applyBorder="1" applyAlignment="1">
      <alignment horizontal="center" wrapText="1"/>
    </xf>
    <xf numFmtId="164" fontId="6" fillId="0" borderId="10" xfId="1" applyNumberFormat="1" applyFont="1" applyFill="1" applyBorder="1" applyAlignment="1">
      <alignment horizontal="right" wrapText="1"/>
    </xf>
    <xf numFmtId="0" fontId="3" fillId="4" borderId="0" xfId="0" applyFont="1" applyFill="1" applyBorder="1" applyAlignment="1">
      <alignment wrapText="1"/>
    </xf>
    <xf numFmtId="164" fontId="7" fillId="4" borderId="0" xfId="1" applyNumberFormat="1" applyFont="1" applyFill="1" applyBorder="1" applyAlignment="1">
      <alignment wrapText="1"/>
    </xf>
    <xf numFmtId="0" fontId="19" fillId="0" borderId="0" xfId="0" applyFont="1" applyAlignment="1"/>
    <xf numFmtId="0" fontId="7" fillId="4" borderId="0" xfId="0" applyFont="1" applyFill="1" applyBorder="1" applyAlignment="1">
      <alignment wrapText="1"/>
    </xf>
    <xf numFmtId="0" fontId="4" fillId="0" borderId="1" xfId="0" applyFont="1" applyBorder="1" applyAlignment="1">
      <alignment horizontal="left" wrapText="1" shrinkToFit="1"/>
    </xf>
    <xf numFmtId="0" fontId="0" fillId="3" borderId="0" xfId="0" applyFill="1" applyAlignment="1">
      <alignment wrapText="1"/>
    </xf>
    <xf numFmtId="0" fontId="3" fillId="0" borderId="11" xfId="0" applyFont="1" applyFill="1" applyBorder="1" applyAlignment="1">
      <alignment wrapText="1"/>
    </xf>
    <xf numFmtId="0" fontId="3" fillId="0" borderId="14" xfId="0" applyFont="1" applyFill="1" applyBorder="1" applyAlignment="1">
      <alignment wrapText="1"/>
    </xf>
    <xf numFmtId="0" fontId="3" fillId="0" borderId="1" xfId="0" applyFont="1" applyFill="1" applyBorder="1" applyAlignment="1">
      <alignment horizontal="center"/>
    </xf>
    <xf numFmtId="0" fontId="4" fillId="4" borderId="0" xfId="0" applyFont="1" applyFill="1" applyAlignment="1"/>
    <xf numFmtId="164" fontId="7" fillId="0" borderId="1" xfId="1" applyNumberFormat="1" applyFont="1" applyFill="1" applyBorder="1" applyAlignment="1">
      <alignment horizontal="right" wrapText="1"/>
    </xf>
    <xf numFmtId="0" fontId="4" fillId="0" borderId="1" xfId="0" applyNumberFormat="1" applyFont="1" applyBorder="1" applyAlignment="1">
      <alignment horizontal="right" vertical="center"/>
    </xf>
    <xf numFmtId="164" fontId="4" fillId="0" borderId="1" xfId="1" applyNumberFormat="1" applyFont="1" applyBorder="1" applyAlignment="1">
      <alignment horizontal="right"/>
    </xf>
    <xf numFmtId="164" fontId="3" fillId="4" borderId="1" xfId="1" applyNumberFormat="1" applyFont="1" applyFill="1" applyBorder="1" applyAlignment="1">
      <alignment horizontal="right"/>
    </xf>
    <xf numFmtId="164" fontId="4" fillId="0" borderId="1" xfId="1" applyNumberFormat="1" applyFont="1" applyFill="1" applyBorder="1" applyAlignment="1">
      <alignment horizontal="right"/>
    </xf>
    <xf numFmtId="164" fontId="7" fillId="0" borderId="1" xfId="2" applyNumberFormat="1" applyFont="1" applyFill="1" applyBorder="1" applyAlignment="1">
      <alignment horizontal="right" wrapText="1"/>
    </xf>
    <xf numFmtId="164" fontId="4" fillId="0" borderId="1" xfId="2" applyNumberFormat="1" applyFont="1" applyBorder="1" applyAlignment="1">
      <alignment horizontal="right"/>
    </xf>
    <xf numFmtId="164" fontId="4" fillId="0" borderId="1" xfId="1" applyNumberFormat="1" applyFont="1" applyBorder="1" applyAlignment="1">
      <alignment horizontal="right" wrapText="1"/>
    </xf>
    <xf numFmtId="164" fontId="4" fillId="0" borderId="0" xfId="1" applyNumberFormat="1" applyFont="1" applyBorder="1" applyAlignment="1">
      <alignment horizontal="right"/>
    </xf>
    <xf numFmtId="0" fontId="0" fillId="0" borderId="3" xfId="0" applyBorder="1"/>
    <xf numFmtId="164" fontId="7" fillId="0" borderId="1" xfId="2" applyNumberFormat="1" applyFont="1" applyFill="1" applyBorder="1" applyAlignment="1">
      <alignment horizontal="center" vertical="top" wrapText="1"/>
    </xf>
    <xf numFmtId="164" fontId="3" fillId="2" borderId="5" xfId="1" applyNumberFormat="1" applyFont="1" applyFill="1" applyBorder="1" applyAlignment="1">
      <alignment horizontal="center" vertical="top" wrapText="1"/>
    </xf>
    <xf numFmtId="164" fontId="4" fillId="2" borderId="5" xfId="1" applyNumberFormat="1" applyFont="1" applyFill="1" applyBorder="1" applyAlignment="1">
      <alignment horizontal="center" vertical="top" wrapText="1"/>
    </xf>
    <xf numFmtId="164" fontId="3" fillId="2" borderId="5" xfId="1" applyNumberFormat="1" applyFont="1" applyFill="1" applyBorder="1" applyAlignment="1">
      <alignment vertical="top" wrapText="1"/>
    </xf>
    <xf numFmtId="164" fontId="4" fillId="0" borderId="13" xfId="1" applyNumberFormat="1" applyFont="1" applyFill="1" applyBorder="1" applyAlignment="1">
      <alignment horizontal="center" vertical="top" wrapText="1"/>
    </xf>
    <xf numFmtId="164" fontId="4" fillId="0" borderId="5" xfId="1" applyNumberFormat="1" applyFont="1" applyFill="1" applyBorder="1" applyAlignment="1">
      <alignment horizontal="center" vertical="top" wrapText="1"/>
    </xf>
    <xf numFmtId="0" fontId="4" fillId="0" borderId="0" xfId="0" applyFont="1" applyFill="1" applyBorder="1" applyAlignment="1">
      <alignment vertical="top"/>
    </xf>
    <xf numFmtId="0" fontId="0" fillId="0" borderId="3" xfId="0" applyBorder="1" applyAlignment="1">
      <alignment horizontal="right" vertical="top"/>
    </xf>
    <xf numFmtId="164" fontId="3" fillId="2" borderId="5" xfId="0" applyNumberFormat="1" applyFont="1" applyFill="1" applyBorder="1" applyAlignment="1">
      <alignment vertical="top"/>
    </xf>
    <xf numFmtId="0" fontId="0" fillId="0" borderId="1" xfId="0" applyBorder="1" applyAlignment="1">
      <alignment vertical="top" wrapText="1"/>
    </xf>
    <xf numFmtId="0" fontId="0" fillId="0" borderId="1" xfId="0" applyBorder="1" applyAlignment="1">
      <alignment horizontal="left" vertical="top" wrapText="1" shrinkToFit="1"/>
    </xf>
    <xf numFmtId="0" fontId="0" fillId="0" borderId="1" xfId="0" applyBorder="1" applyAlignment="1">
      <alignment horizontal="left" vertical="top" wrapText="1"/>
    </xf>
    <xf numFmtId="0" fontId="0" fillId="0" borderId="1" xfId="0" applyBorder="1" applyAlignment="1">
      <alignment vertical="top"/>
    </xf>
    <xf numFmtId="164" fontId="4" fillId="0" borderId="5" xfId="1" applyNumberFormat="1" applyFont="1" applyBorder="1" applyAlignment="1">
      <alignment horizontal="right" vertical="top" wrapText="1"/>
    </xf>
    <xf numFmtId="164" fontId="4" fillId="0" borderId="1" xfId="2" applyNumberFormat="1" applyFont="1" applyBorder="1" applyAlignment="1">
      <alignment horizontal="center" wrapText="1"/>
    </xf>
    <xf numFmtId="0" fontId="6" fillId="4" borderId="1" xfId="0" applyFont="1" applyFill="1" applyBorder="1" applyAlignment="1">
      <alignment horizontal="right" wrapText="1"/>
    </xf>
    <xf numFmtId="0" fontId="4" fillId="4" borderId="0" xfId="0" applyFont="1" applyFill="1" applyBorder="1" applyAlignment="1">
      <alignment wrapText="1"/>
    </xf>
    <xf numFmtId="0" fontId="12" fillId="0" borderId="1" xfId="14" applyFont="1" applyFill="1" applyBorder="1" applyAlignment="1">
      <alignment horizontal="center" wrapText="1"/>
    </xf>
    <xf numFmtId="0" fontId="3" fillId="0" borderId="1" xfId="0" applyFont="1" applyBorder="1" applyAlignment="1">
      <alignment wrapText="1"/>
    </xf>
    <xf numFmtId="0" fontId="4" fillId="0" borderId="1" xfId="0" applyFont="1" applyBorder="1" applyAlignment="1">
      <alignment horizontal="left" vertical="top" wrapText="1" shrinkToFit="1"/>
    </xf>
    <xf numFmtId="0" fontId="5" fillId="0" borderId="5" xfId="0" applyFont="1" applyBorder="1" applyAlignment="1">
      <alignment wrapText="1"/>
    </xf>
    <xf numFmtId="0" fontId="4" fillId="0" borderId="5" xfId="0" applyFont="1" applyBorder="1" applyAlignment="1">
      <alignment wrapText="1"/>
    </xf>
    <xf numFmtId="0" fontId="1" fillId="0" borderId="5" xfId="0" applyFont="1" applyFill="1" applyBorder="1" applyAlignment="1">
      <alignment vertical="top"/>
    </xf>
    <xf numFmtId="0" fontId="1" fillId="0" borderId="1" xfId="0" applyFont="1" applyFill="1" applyBorder="1" applyAlignment="1"/>
    <xf numFmtId="164" fontId="4" fillId="4" borderId="5" xfId="1" applyNumberFormat="1" applyFont="1" applyFill="1" applyBorder="1" applyAlignment="1">
      <alignment horizontal="center" vertical="top" wrapText="1"/>
    </xf>
    <xf numFmtId="164" fontId="4" fillId="4" borderId="1" xfId="1" applyNumberFormat="1" applyFont="1" applyFill="1" applyBorder="1" applyAlignment="1">
      <alignment horizontal="center" vertical="top" wrapText="1"/>
    </xf>
    <xf numFmtId="0" fontId="1" fillId="4" borderId="5" xfId="0" applyFont="1" applyFill="1" applyBorder="1" applyAlignment="1">
      <alignment vertical="top"/>
    </xf>
    <xf numFmtId="0" fontId="1" fillId="4" borderId="1" xfId="0" applyFont="1" applyFill="1" applyBorder="1" applyAlignment="1"/>
    <xf numFmtId="0" fontId="1" fillId="4" borderId="0" xfId="0" applyFont="1" applyFill="1" applyBorder="1" applyAlignment="1"/>
    <xf numFmtId="0" fontId="4" fillId="4" borderId="5" xfId="0" applyFont="1" applyFill="1" applyBorder="1" applyAlignment="1">
      <alignment vertical="top"/>
    </xf>
    <xf numFmtId="164" fontId="4" fillId="4" borderId="6" xfId="1" applyNumberFormat="1" applyFont="1" applyFill="1" applyBorder="1" applyAlignment="1">
      <alignment horizontal="center" vertical="top" wrapText="1"/>
    </xf>
    <xf numFmtId="0" fontId="4" fillId="4" borderId="6" xfId="0" applyFont="1" applyFill="1" applyBorder="1" applyAlignment="1">
      <alignment vertical="top" wrapText="1"/>
    </xf>
    <xf numFmtId="0" fontId="0" fillId="4" borderId="1" xfId="0" applyFont="1" applyFill="1" applyBorder="1" applyAlignment="1"/>
    <xf numFmtId="0" fontId="0" fillId="4" borderId="5" xfId="0" applyFont="1" applyFill="1" applyBorder="1" applyAlignment="1">
      <alignment vertical="top"/>
    </xf>
    <xf numFmtId="0" fontId="20" fillId="0" borderId="3" xfId="12" applyFont="1" applyFill="1" applyBorder="1" applyAlignment="1">
      <alignment horizontal="center" wrapText="1"/>
    </xf>
    <xf numFmtId="0" fontId="1" fillId="0" borderId="5" xfId="0" applyFont="1" applyFill="1" applyBorder="1" applyAlignment="1"/>
    <xf numFmtId="164" fontId="4" fillId="0" borderId="1" xfId="1" applyNumberFormat="1" applyFont="1" applyFill="1" applyBorder="1" applyAlignment="1">
      <alignment vertical="top" wrapText="1"/>
    </xf>
    <xf numFmtId="0" fontId="1" fillId="4" borderId="1" xfId="0" applyFont="1" applyFill="1" applyBorder="1" applyAlignment="1">
      <alignment horizontal="right"/>
    </xf>
    <xf numFmtId="0" fontId="1" fillId="4" borderId="1" xfId="0" applyFont="1" applyFill="1" applyBorder="1" applyAlignment="1">
      <alignment vertical="top"/>
    </xf>
    <xf numFmtId="164" fontId="3" fillId="0" borderId="1" xfId="1" applyNumberFormat="1" applyFont="1" applyFill="1" applyBorder="1" applyAlignment="1">
      <alignment horizontal="center" vertical="top" wrapText="1"/>
    </xf>
    <xf numFmtId="164" fontId="3" fillId="0" borderId="5" xfId="1" applyNumberFormat="1" applyFont="1" applyFill="1" applyBorder="1" applyAlignment="1">
      <alignment horizontal="center" vertical="top" wrapText="1"/>
    </xf>
    <xf numFmtId="0" fontId="3" fillId="3" borderId="1" xfId="0" applyFont="1" applyFill="1" applyBorder="1" applyAlignment="1">
      <alignment wrapText="1"/>
    </xf>
    <xf numFmtId="0" fontId="12" fillId="0" borderId="1" xfId="10" applyNumberFormat="1" applyFont="1" applyFill="1" applyBorder="1" applyAlignment="1" applyProtection="1">
      <alignment horizontal="left" vertical="center" wrapText="1"/>
      <protection locked="0"/>
    </xf>
    <xf numFmtId="0" fontId="12" fillId="5" borderId="1" xfId="10" applyNumberFormat="1" applyFont="1" applyFill="1" applyBorder="1" applyAlignment="1" applyProtection="1">
      <alignment horizontal="left" vertical="center" wrapText="1"/>
      <protection locked="0"/>
    </xf>
    <xf numFmtId="0" fontId="0" fillId="0" borderId="0" xfId="0" applyFill="1" applyBorder="1" applyAlignment="1">
      <alignment vertical="top"/>
    </xf>
    <xf numFmtId="0" fontId="4" fillId="0" borderId="1" xfId="0" applyFont="1" applyBorder="1" applyAlignment="1">
      <alignment horizontal="left" wrapText="1"/>
    </xf>
    <xf numFmtId="164" fontId="7" fillId="4" borderId="1" xfId="1" applyNumberFormat="1" applyFont="1" applyFill="1" applyBorder="1" applyAlignment="1">
      <alignment horizontal="right" wrapText="1"/>
    </xf>
    <xf numFmtId="0" fontId="3" fillId="5" borderId="1" xfId="0" applyFont="1" applyFill="1" applyBorder="1" applyAlignment="1">
      <alignment horizontal="center" vertical="top" wrapText="1"/>
    </xf>
    <xf numFmtId="0" fontId="4" fillId="5" borderId="1" xfId="0" applyFont="1" applyFill="1" applyBorder="1" applyAlignment="1">
      <alignment vertical="top" wrapText="1"/>
    </xf>
    <xf numFmtId="164" fontId="3" fillId="5" borderId="1" xfId="1" applyNumberFormat="1" applyFont="1" applyFill="1" applyBorder="1" applyAlignment="1">
      <alignment horizontal="center" vertical="top" wrapText="1"/>
    </xf>
    <xf numFmtId="164" fontId="4" fillId="5" borderId="1" xfId="1" applyNumberFormat="1" applyFont="1" applyFill="1" applyBorder="1" applyAlignment="1">
      <alignment horizontal="center" vertical="top" wrapText="1"/>
    </xf>
    <xf numFmtId="164" fontId="4" fillId="5" borderId="5" xfId="1" applyNumberFormat="1" applyFont="1" applyFill="1" applyBorder="1" applyAlignment="1">
      <alignment horizontal="center" vertical="top" wrapText="1"/>
    </xf>
    <xf numFmtId="164" fontId="3" fillId="5" borderId="5" xfId="1" applyNumberFormat="1" applyFont="1" applyFill="1" applyBorder="1" applyAlignment="1">
      <alignment horizontal="center" vertical="top" wrapText="1"/>
    </xf>
    <xf numFmtId="0" fontId="1" fillId="5" borderId="0" xfId="0" applyFont="1" applyFill="1" applyBorder="1" applyAlignment="1"/>
    <xf numFmtId="0" fontId="4" fillId="0" borderId="5" xfId="0" applyFont="1" applyBorder="1" applyAlignment="1"/>
    <xf numFmtId="0" fontId="7" fillId="0" borderId="14" xfId="0" applyFont="1" applyFill="1" applyBorder="1" applyAlignment="1">
      <alignment vertical="top" wrapText="1"/>
    </xf>
    <xf numFmtId="0" fontId="7" fillId="0" borderId="7" xfId="0" applyFont="1" applyFill="1" applyBorder="1" applyAlignment="1">
      <alignment vertical="top" wrapText="1"/>
    </xf>
    <xf numFmtId="0" fontId="0" fillId="0" borderId="14" xfId="0" applyBorder="1" applyAlignment="1">
      <alignment horizontal="center"/>
    </xf>
    <xf numFmtId="0" fontId="0" fillId="0" borderId="10" xfId="0" applyBorder="1" applyAlignment="1"/>
    <xf numFmtId="0" fontId="7" fillId="0" borderId="5" xfId="0"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Fill="1" applyBorder="1" applyAlignment="1">
      <alignment horizontal="right"/>
    </xf>
    <xf numFmtId="0" fontId="0" fillId="0" borderId="14" xfId="0" applyFill="1" applyBorder="1"/>
    <xf numFmtId="0" fontId="0" fillId="0" borderId="8" xfId="0" applyBorder="1" applyAlignment="1"/>
    <xf numFmtId="0" fontId="0" fillId="0" borderId="1" xfId="0" applyFill="1" applyBorder="1" applyAlignment="1">
      <alignment horizontal="right" vertical="top"/>
    </xf>
    <xf numFmtId="164" fontId="3" fillId="5" borderId="1" xfId="1" applyNumberFormat="1" applyFont="1" applyFill="1" applyBorder="1" applyAlignment="1">
      <alignment vertical="top" wrapText="1"/>
    </xf>
    <xf numFmtId="0" fontId="3" fillId="5" borderId="0" xfId="0" applyFont="1" applyFill="1" applyBorder="1" applyAlignment="1"/>
    <xf numFmtId="0" fontId="7" fillId="0" borderId="0" xfId="0" applyFont="1" applyFill="1" applyBorder="1" applyAlignment="1">
      <alignment horizontal="center" vertical="top" wrapText="1"/>
    </xf>
    <xf numFmtId="0" fontId="4" fillId="0" borderId="1" xfId="0" applyFont="1" applyBorder="1" applyAlignment="1">
      <alignment vertical="top"/>
    </xf>
    <xf numFmtId="0" fontId="7" fillId="4" borderId="5" xfId="0" applyFont="1" applyFill="1" applyBorder="1" applyAlignment="1">
      <alignment vertical="top" wrapText="1"/>
    </xf>
    <xf numFmtId="164" fontId="28" fillId="0" borderId="5" xfId="1" applyNumberFormat="1" applyFont="1" applyBorder="1" applyAlignment="1">
      <alignment horizontal="center" vertical="top" wrapText="1"/>
    </xf>
    <xf numFmtId="164" fontId="4" fillId="0" borderId="1" xfId="1" applyNumberFormat="1" applyFont="1" applyBorder="1" applyAlignment="1">
      <alignment horizontal="right" vertical="top" wrapText="1"/>
    </xf>
    <xf numFmtId="164" fontId="28" fillId="0" borderId="1" xfId="1" applyNumberFormat="1" applyFont="1" applyFill="1" applyBorder="1" applyAlignment="1">
      <alignment horizontal="right" vertical="top" wrapText="1"/>
    </xf>
    <xf numFmtId="164" fontId="28" fillId="4" borderId="1" xfId="1" applyNumberFormat="1" applyFont="1" applyFill="1" applyBorder="1" applyAlignment="1">
      <alignment horizontal="center" vertical="top" wrapText="1"/>
    </xf>
    <xf numFmtId="164" fontId="4" fillId="0" borderId="1" xfId="1" applyNumberFormat="1" applyFont="1" applyFill="1" applyBorder="1" applyAlignment="1">
      <alignment horizontal="right" vertical="top" wrapText="1"/>
    </xf>
    <xf numFmtId="0" fontId="7" fillId="0" borderId="1" xfId="12" applyFont="1" applyFill="1" applyBorder="1" applyAlignment="1">
      <alignment horizontal="center" vertical="top" wrapText="1"/>
    </xf>
    <xf numFmtId="0" fontId="4" fillId="0" borderId="1" xfId="0" applyFont="1" applyFill="1" applyBorder="1" applyAlignment="1">
      <alignment horizontal="center" vertical="top" wrapText="1"/>
    </xf>
    <xf numFmtId="0" fontId="7" fillId="0" borderId="1" xfId="11" applyFont="1" applyFill="1" applyBorder="1" applyAlignment="1">
      <alignment horizontal="center" vertical="top" wrapText="1"/>
    </xf>
    <xf numFmtId="0" fontId="4" fillId="5" borderId="1" xfId="0" applyFont="1" applyFill="1" applyBorder="1" applyAlignment="1">
      <alignment horizontal="center" vertical="top" wrapText="1"/>
    </xf>
    <xf numFmtId="0" fontId="7" fillId="0" borderId="1" xfId="13" applyNumberFormat="1" applyFont="1" applyFill="1" applyBorder="1" applyAlignment="1" applyProtection="1">
      <alignment horizontal="center" vertical="top" wrapText="1"/>
      <protection locked="0"/>
    </xf>
    <xf numFmtId="0" fontId="7" fillId="4" borderId="1" xfId="12" applyFont="1" applyFill="1" applyBorder="1" applyAlignment="1">
      <alignment horizontal="center" vertical="top" wrapText="1"/>
    </xf>
    <xf numFmtId="0" fontId="4" fillId="0" borderId="6" xfId="0" applyFont="1" applyFill="1" applyBorder="1" applyAlignment="1">
      <alignment horizontal="center" vertical="top" wrapText="1"/>
    </xf>
    <xf numFmtId="0" fontId="28" fillId="0" borderId="1" xfId="0" applyFont="1" applyBorder="1" applyAlignment="1">
      <alignment vertical="top"/>
    </xf>
    <xf numFmtId="0" fontId="6" fillId="5" borderId="1" xfId="0" applyFont="1" applyFill="1" applyBorder="1" applyAlignment="1">
      <alignment horizontal="center" wrapText="1"/>
    </xf>
    <xf numFmtId="0" fontId="7" fillId="5" borderId="1" xfId="0" applyFont="1" applyFill="1" applyBorder="1" applyAlignment="1">
      <alignment wrapText="1"/>
    </xf>
    <xf numFmtId="0" fontId="6" fillId="5" borderId="1" xfId="0" applyFont="1" applyFill="1" applyBorder="1" applyAlignment="1">
      <alignment horizontal="right" wrapText="1"/>
    </xf>
    <xf numFmtId="0" fontId="4" fillId="5" borderId="0" xfId="0" applyFont="1" applyFill="1" applyBorder="1" applyAlignment="1">
      <alignment wrapText="1"/>
    </xf>
    <xf numFmtId="0" fontId="0" fillId="5" borderId="0" xfId="0" applyFill="1"/>
    <xf numFmtId="0" fontId="22" fillId="0" borderId="0" xfId="0" applyFont="1" applyFill="1" applyBorder="1" applyAlignment="1">
      <alignment horizontal="left"/>
    </xf>
    <xf numFmtId="0" fontId="23" fillId="0" borderId="0" xfId="0" applyFont="1" applyFill="1" applyBorder="1" applyAlignment="1"/>
    <xf numFmtId="0" fontId="4" fillId="0" borderId="5" xfId="0" applyFont="1" applyFill="1" applyBorder="1" applyAlignment="1">
      <alignment horizontal="center" vertical="top"/>
    </xf>
    <xf numFmtId="0" fontId="7" fillId="0" borderId="1" xfId="14" applyFont="1" applyBorder="1" applyAlignment="1">
      <alignment wrapText="1"/>
    </xf>
    <xf numFmtId="0" fontId="7" fillId="0" borderId="1" xfId="14" applyFont="1" applyBorder="1" applyAlignment="1">
      <alignment horizontal="center" wrapText="1"/>
    </xf>
    <xf numFmtId="0" fontId="4" fillId="0" borderId="1" xfId="0" applyFont="1" applyBorder="1" applyAlignment="1">
      <alignment horizontal="center" vertical="top"/>
    </xf>
    <xf numFmtId="0" fontId="4" fillId="0" borderId="5" xfId="0" applyFont="1" applyFill="1" applyBorder="1" applyAlignment="1">
      <alignment vertical="top"/>
    </xf>
    <xf numFmtId="164" fontId="4" fillId="0" borderId="1" xfId="5" applyNumberFormat="1" applyFont="1" applyBorder="1" applyAlignment="1">
      <alignment horizontal="center" vertical="top" wrapText="1"/>
    </xf>
    <xf numFmtId="0" fontId="0" fillId="4" borderId="1" xfId="0" applyFill="1" applyBorder="1" applyAlignment="1">
      <alignment vertical="top"/>
    </xf>
    <xf numFmtId="0" fontId="4" fillId="0" borderId="10" xfId="0" applyFont="1" applyBorder="1"/>
    <xf numFmtId="0" fontId="7" fillId="0" borderId="14" xfId="0" applyFont="1" applyFill="1" applyBorder="1" applyAlignment="1">
      <alignment horizontal="center" vertical="top" wrapText="1"/>
    </xf>
    <xf numFmtId="0" fontId="6" fillId="6" borderId="1" xfId="0" applyFont="1" applyFill="1" applyBorder="1" applyAlignment="1">
      <alignment horizontal="center" wrapText="1"/>
    </xf>
    <xf numFmtId="0" fontId="3" fillId="6" borderId="1" xfId="0" applyFont="1" applyFill="1" applyBorder="1" applyAlignment="1">
      <alignment horizontal="center" wrapText="1"/>
    </xf>
    <xf numFmtId="0" fontId="4" fillId="6" borderId="0" xfId="0" applyFont="1" applyFill="1" applyBorder="1" applyAlignment="1">
      <alignment wrapText="1"/>
    </xf>
    <xf numFmtId="0" fontId="0" fillId="6" borderId="0" xfId="0" applyFill="1"/>
    <xf numFmtId="17" fontId="25" fillId="0" borderId="0" xfId="0" applyNumberFormat="1" applyFont="1" applyAlignment="1">
      <alignment vertical="center"/>
    </xf>
    <xf numFmtId="49" fontId="9" fillId="0" borderId="0" xfId="0" applyNumberFormat="1" applyFont="1" applyAlignment="1">
      <alignment horizontal="center" wrapText="1"/>
    </xf>
    <xf numFmtId="0" fontId="7" fillId="4" borderId="1" xfId="0" applyFont="1" applyFill="1" applyBorder="1" applyAlignment="1">
      <alignment horizontal="right" wrapText="1"/>
    </xf>
    <xf numFmtId="0" fontId="0" fillId="0" borderId="0" xfId="0" applyFill="1"/>
    <xf numFmtId="0" fontId="3" fillId="2" borderId="1" xfId="0" applyFont="1" applyFill="1" applyBorder="1" applyAlignment="1">
      <alignment wrapText="1"/>
    </xf>
    <xf numFmtId="0" fontId="29" fillId="0" borderId="1" xfId="12" applyFont="1" applyBorder="1" applyAlignment="1">
      <alignment horizontal="center" wrapText="1"/>
    </xf>
    <xf numFmtId="0" fontId="6" fillId="0" borderId="1" xfId="0" applyFont="1" applyFill="1" applyBorder="1" applyAlignment="1">
      <alignment horizontal="left"/>
    </xf>
    <xf numFmtId="0" fontId="6" fillId="0" borderId="10" xfId="0" applyFont="1" applyFill="1" applyBorder="1" applyAlignment="1">
      <alignment horizontal="right" vertical="center"/>
    </xf>
    <xf numFmtId="0" fontId="6" fillId="0" borderId="1"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0" fillId="0" borderId="1" xfId="0" applyFill="1" applyBorder="1" applyAlignment="1">
      <alignment vertical="top"/>
    </xf>
    <xf numFmtId="0" fontId="4" fillId="4" borderId="5" xfId="0" applyFont="1" applyFill="1" applyBorder="1" applyAlignment="1">
      <alignment vertical="top" wrapText="1"/>
    </xf>
    <xf numFmtId="0" fontId="0" fillId="4" borderId="0" xfId="0" applyFill="1" applyAlignment="1">
      <alignment vertical="top"/>
    </xf>
    <xf numFmtId="0" fontId="3" fillId="4" borderId="5" xfId="0" applyFont="1" applyFill="1" applyBorder="1" applyAlignment="1">
      <alignment horizontal="center" vertical="top" wrapText="1"/>
    </xf>
    <xf numFmtId="0" fontId="0" fillId="4" borderId="0" xfId="0" applyFill="1" applyBorder="1" applyAlignment="1">
      <alignment vertical="top"/>
    </xf>
    <xf numFmtId="0" fontId="4" fillId="0" borderId="0" xfId="0" applyFont="1" applyAlignment="1">
      <alignment vertical="top"/>
    </xf>
    <xf numFmtId="0" fontId="0" fillId="0" borderId="0" xfId="0" applyAlignment="1">
      <alignment vertical="top"/>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xf>
    <xf numFmtId="0" fontId="7" fillId="0" borderId="2" xfId="0" applyFont="1" applyFill="1" applyBorder="1" applyAlignment="1">
      <alignment vertical="top" wrapText="1"/>
    </xf>
    <xf numFmtId="0" fontId="7" fillId="0" borderId="1" xfId="0" applyFont="1" applyFill="1" applyBorder="1" applyAlignment="1">
      <alignment vertical="top"/>
    </xf>
    <xf numFmtId="0" fontId="7" fillId="4" borderId="6" xfId="0" applyFont="1" applyFill="1" applyBorder="1" applyAlignment="1">
      <alignment vertical="top" wrapText="1"/>
    </xf>
    <xf numFmtId="0" fontId="7" fillId="4" borderId="14" xfId="0" applyFont="1" applyFill="1" applyBorder="1" applyAlignment="1">
      <alignment vertical="top" wrapText="1"/>
    </xf>
    <xf numFmtId="0" fontId="7" fillId="4" borderId="2" xfId="0" applyFont="1" applyFill="1" applyBorder="1" applyAlignment="1">
      <alignment vertical="top" wrapText="1"/>
    </xf>
    <xf numFmtId="0" fontId="7" fillId="4" borderId="1" xfId="0" applyFont="1" applyFill="1" applyBorder="1" applyAlignment="1">
      <alignment vertical="top"/>
    </xf>
    <xf numFmtId="0" fontId="4" fillId="4" borderId="0" xfId="0" applyFont="1" applyFill="1" applyBorder="1" applyAlignment="1">
      <alignment vertical="top"/>
    </xf>
    <xf numFmtId="0" fontId="6" fillId="0" borderId="1" xfId="0" applyFont="1" applyFill="1" applyBorder="1" applyAlignment="1">
      <alignment vertical="top" wrapText="1"/>
    </xf>
    <xf numFmtId="164" fontId="4" fillId="0" borderId="1" xfId="2" applyNumberFormat="1" applyFont="1" applyFill="1" applyBorder="1" applyAlignment="1">
      <alignment horizontal="right" vertical="top" wrapText="1"/>
    </xf>
    <xf numFmtId="0" fontId="0" fillId="0" borderId="0" xfId="0" applyBorder="1" applyAlignment="1">
      <alignment vertical="top"/>
    </xf>
    <xf numFmtId="0" fontId="0" fillId="0" borderId="11" xfId="0" applyBorder="1" applyAlignment="1">
      <alignment vertical="top"/>
    </xf>
    <xf numFmtId="0" fontId="3" fillId="0" borderId="1" xfId="0" applyFont="1" applyFill="1" applyBorder="1" applyAlignment="1">
      <alignment horizontal="right" vertical="top"/>
    </xf>
    <xf numFmtId="0" fontId="4" fillId="0" borderId="1" xfId="0" applyFont="1" applyFill="1" applyBorder="1" applyAlignment="1">
      <alignment horizontal="right" vertical="top"/>
    </xf>
    <xf numFmtId="0" fontId="13" fillId="0" borderId="1" xfId="0" applyFont="1" applyFill="1" applyBorder="1" applyAlignment="1">
      <alignment horizontal="right" vertical="top"/>
    </xf>
    <xf numFmtId="0" fontId="17" fillId="0" borderId="1" xfId="0" applyFont="1" applyFill="1" applyBorder="1" applyAlignment="1">
      <alignment horizontal="right" vertical="top"/>
    </xf>
    <xf numFmtId="0" fontId="0" fillId="0" borderId="14" xfId="0" applyFill="1" applyBorder="1" applyAlignment="1">
      <alignment horizontal="right" vertical="top"/>
    </xf>
    <xf numFmtId="0" fontId="12" fillId="0" borderId="1" xfId="0" applyFont="1" applyFill="1" applyBorder="1" applyAlignment="1">
      <alignment horizontal="right" vertical="top"/>
    </xf>
    <xf numFmtId="0" fontId="15" fillId="0" borderId="1" xfId="0" applyFont="1" applyFill="1" applyBorder="1" applyAlignment="1">
      <alignment horizontal="right" vertical="top"/>
    </xf>
    <xf numFmtId="0" fontId="12" fillId="0" borderId="1" xfId="10" applyNumberFormat="1" applyFont="1" applyFill="1" applyBorder="1" applyAlignment="1" applyProtection="1">
      <alignment horizontal="right" vertical="top" wrapText="1"/>
      <protection locked="0"/>
    </xf>
    <xf numFmtId="0" fontId="0" fillId="0" borderId="2" xfId="0" applyFill="1" applyBorder="1" applyAlignment="1">
      <alignment horizontal="right" vertical="top"/>
    </xf>
    <xf numFmtId="0" fontId="0" fillId="0" borderId="0" xfId="0" applyFill="1" applyBorder="1" applyAlignment="1">
      <alignment horizontal="right" vertical="top"/>
    </xf>
    <xf numFmtId="164" fontId="3" fillId="2" borderId="1" xfId="0" applyNumberFormat="1" applyFont="1" applyFill="1" applyBorder="1" applyAlignment="1">
      <alignment vertical="top"/>
    </xf>
    <xf numFmtId="164" fontId="4" fillId="0" borderId="1" xfId="1" applyNumberFormat="1" applyFont="1" applyFill="1" applyBorder="1" applyAlignment="1">
      <alignment horizontal="center" vertical="top"/>
    </xf>
    <xf numFmtId="0" fontId="12" fillId="5" borderId="1" xfId="10" applyNumberFormat="1" applyFont="1" applyFill="1" applyBorder="1" applyAlignment="1" applyProtection="1">
      <alignment horizontal="left" vertical="top" wrapText="1"/>
      <protection locked="0"/>
    </xf>
    <xf numFmtId="0" fontId="12" fillId="0" borderId="1" xfId="10" applyNumberFormat="1" applyFont="1" applyFill="1" applyBorder="1" applyAlignment="1" applyProtection="1">
      <alignment horizontal="left" vertical="top" wrapText="1"/>
      <protection locked="0"/>
    </xf>
    <xf numFmtId="0" fontId="6" fillId="0" borderId="1" xfId="6" applyFont="1" applyFill="1" applyBorder="1" applyAlignment="1">
      <alignment horizontal="center" vertical="top" wrapText="1"/>
    </xf>
    <xf numFmtId="0" fontId="4" fillId="0" borderId="1" xfId="6" applyFont="1" applyFill="1" applyBorder="1" applyAlignment="1">
      <alignment vertical="top" wrapText="1"/>
    </xf>
    <xf numFmtId="0" fontId="0" fillId="0" borderId="0" xfId="0" applyFill="1" applyAlignment="1">
      <alignment vertical="top"/>
    </xf>
    <xf numFmtId="0" fontId="7" fillId="0" borderId="1" xfId="6" applyFont="1" applyFill="1" applyBorder="1" applyAlignment="1">
      <alignment vertical="top" wrapText="1"/>
    </xf>
    <xf numFmtId="0" fontId="3" fillId="0" borderId="1" xfId="6" applyFont="1" applyFill="1" applyBorder="1" applyAlignment="1">
      <alignment horizontal="center" vertical="top" wrapText="1"/>
    </xf>
    <xf numFmtId="0" fontId="6" fillId="0" borderId="0" xfId="6" applyFont="1" applyFill="1" applyBorder="1" applyAlignment="1">
      <alignment horizontal="center" vertical="top" wrapText="1"/>
    </xf>
    <xf numFmtId="0" fontId="3" fillId="0" borderId="0" xfId="0" applyFont="1" applyFill="1" applyAlignment="1">
      <alignment horizontal="center" vertical="top"/>
    </xf>
    <xf numFmtId="0" fontId="7" fillId="0" borderId="5" xfId="0" applyFont="1" applyFill="1" applyBorder="1" applyAlignment="1">
      <alignment wrapText="1"/>
    </xf>
    <xf numFmtId="0" fontId="7" fillId="0" borderId="5" xfId="6" applyFont="1" applyFill="1" applyBorder="1" applyAlignment="1">
      <alignment wrapText="1"/>
    </xf>
    <xf numFmtId="0" fontId="7" fillId="0" borderId="1" xfId="6" applyFont="1" applyFill="1" applyBorder="1" applyAlignment="1">
      <alignment wrapText="1"/>
    </xf>
    <xf numFmtId="0" fontId="3" fillId="0" borderId="1" xfId="6" applyFont="1" applyFill="1" applyBorder="1" applyAlignment="1">
      <alignment horizontal="center" vertical="top"/>
    </xf>
    <xf numFmtId="0" fontId="7" fillId="0" borderId="5" xfId="6" applyFont="1" applyFill="1" applyBorder="1" applyAlignment="1">
      <alignment vertical="top" wrapText="1"/>
    </xf>
    <xf numFmtId="0" fontId="4" fillId="0" borderId="1" xfId="6" applyFill="1" applyBorder="1" applyAlignment="1">
      <alignment vertical="top"/>
    </xf>
    <xf numFmtId="0" fontId="4" fillId="0" borderId="5" xfId="6" applyFont="1" applyFill="1" applyBorder="1" applyAlignment="1">
      <alignment wrapText="1"/>
    </xf>
    <xf numFmtId="0" fontId="4" fillId="0" borderId="0" xfId="6" applyFill="1"/>
    <xf numFmtId="0" fontId="7" fillId="0" borderId="1" xfId="6" applyFont="1" applyFill="1" applyBorder="1" applyAlignment="1">
      <alignment horizontal="center" vertical="top" wrapText="1"/>
    </xf>
    <xf numFmtId="0" fontId="4" fillId="0" borderId="0" xfId="6" applyFill="1" applyAlignment="1"/>
    <xf numFmtId="0" fontId="0" fillId="0" borderId="0" xfId="0" applyAlignment="1">
      <alignment vertical="top" wrapText="1"/>
    </xf>
    <xf numFmtId="0" fontId="30" fillId="0" borderId="1" xfId="0" applyFont="1" applyBorder="1" applyAlignment="1">
      <alignment vertical="top" wrapText="1"/>
    </xf>
    <xf numFmtId="0" fontId="0" fillId="0" borderId="1" xfId="0" applyBorder="1" applyAlignment="1">
      <alignment horizontal="center" vertical="top"/>
    </xf>
    <xf numFmtId="0" fontId="4" fillId="0" borderId="1" xfId="0" applyFont="1" applyFill="1" applyBorder="1" applyAlignment="1">
      <alignment horizontal="center" vertical="top"/>
    </xf>
    <xf numFmtId="0" fontId="0" fillId="0" borderId="0" xfId="0" applyAlignment="1">
      <alignment horizontal="center" vertical="top"/>
    </xf>
    <xf numFmtId="0" fontId="3" fillId="0" borderId="1" xfId="0" applyFont="1" applyBorder="1" applyAlignment="1">
      <alignment horizontal="center" vertical="top"/>
    </xf>
    <xf numFmtId="0" fontId="12" fillId="0" borderId="1" xfId="10" applyNumberFormat="1" applyFont="1" applyFill="1" applyBorder="1" applyAlignment="1" applyProtection="1">
      <alignment horizontal="center" vertical="top" wrapText="1"/>
      <protection locked="0"/>
    </xf>
    <xf numFmtId="0" fontId="5" fillId="0" borderId="5" xfId="0" applyFont="1" applyFill="1" applyBorder="1" applyAlignment="1">
      <alignment wrapText="1"/>
    </xf>
    <xf numFmtId="0" fontId="4" fillId="0" borderId="1" xfId="0" applyFont="1" applyFill="1" applyBorder="1" applyAlignment="1">
      <alignment horizontal="left" vertical="top" wrapText="1" shrinkToFit="1"/>
    </xf>
    <xf numFmtId="0" fontId="0" fillId="0" borderId="1" xfId="0" applyFill="1" applyBorder="1" applyAlignment="1">
      <alignment horizontal="left" vertical="top" wrapText="1" shrinkToFit="1"/>
    </xf>
    <xf numFmtId="0" fontId="7" fillId="0" borderId="13" xfId="6" applyFont="1" applyFill="1" applyBorder="1" applyAlignment="1">
      <alignment vertical="top" wrapText="1"/>
    </xf>
    <xf numFmtId="0" fontId="7" fillId="0" borderId="0" xfId="6" applyFont="1" applyFill="1" applyBorder="1" applyAlignment="1">
      <alignment wrapText="1"/>
    </xf>
    <xf numFmtId="0" fontId="4" fillId="0" borderId="0" xfId="6" applyFill="1" applyBorder="1" applyAlignment="1"/>
    <xf numFmtId="0" fontId="0" fillId="0" borderId="5" xfId="0" applyFill="1" applyBorder="1" applyAlignment="1">
      <alignment horizontal="center" vertical="center"/>
    </xf>
    <xf numFmtId="0" fontId="3" fillId="0" borderId="8" xfId="0" applyFont="1" applyFill="1" applyBorder="1" applyAlignment="1">
      <alignment horizontal="center" vertical="center"/>
    </xf>
    <xf numFmtId="0" fontId="0" fillId="0" borderId="2" xfId="0" applyBorder="1" applyAlignment="1">
      <alignment horizontal="center"/>
    </xf>
    <xf numFmtId="0" fontId="0" fillId="0" borderId="3" xfId="0" applyFill="1" applyBorder="1"/>
    <xf numFmtId="0" fontId="0" fillId="4" borderId="3" xfId="0" applyFill="1" applyBorder="1" applyAlignment="1"/>
    <xf numFmtId="0" fontId="0" fillId="4" borderId="0" xfId="0" applyFill="1" applyBorder="1" applyAlignment="1"/>
    <xf numFmtId="0" fontId="0" fillId="0" borderId="1" xfId="0" applyFill="1" applyBorder="1" applyAlignment="1">
      <alignment horizontal="right"/>
    </xf>
    <xf numFmtId="0" fontId="0" fillId="0" borderId="5" xfId="0" applyFont="1" applyFill="1" applyBorder="1" applyAlignment="1">
      <alignment horizontal="right" vertical="top"/>
    </xf>
    <xf numFmtId="0" fontId="0" fillId="0" borderId="1" xfId="0" applyFill="1" applyBorder="1" applyAlignment="1">
      <alignment horizontal="right" vertical="top" wrapText="1"/>
    </xf>
    <xf numFmtId="0" fontId="26" fillId="0" borderId="5" xfId="0" applyFont="1" applyBorder="1" applyAlignment="1">
      <alignment vertical="top"/>
    </xf>
    <xf numFmtId="0" fontId="7" fillId="0" borderId="1" xfId="12" applyBorder="1" applyAlignment="1">
      <alignment horizontal="center" vertical="top" wrapText="1"/>
    </xf>
    <xf numFmtId="0" fontId="26" fillId="0" borderId="0" xfId="0" applyFont="1"/>
    <xf numFmtId="0" fontId="12" fillId="0" borderId="1" xfId="10" applyNumberFormat="1" applyFont="1" applyFill="1" applyBorder="1" applyAlignment="1" applyProtection="1">
      <alignment horizontal="center" vertical="center" wrapText="1"/>
      <protection locked="0"/>
    </xf>
    <xf numFmtId="164" fontId="4" fillId="0" borderId="1" xfId="2" applyNumberFormat="1" applyFont="1" applyBorder="1" applyAlignment="1">
      <alignment horizontal="center" vertical="top" wrapText="1"/>
    </xf>
    <xf numFmtId="164" fontId="4" fillId="0" borderId="5" xfId="2" applyNumberFormat="1" applyFont="1" applyBorder="1" applyAlignment="1">
      <alignment horizontal="center" vertical="top" wrapText="1"/>
    </xf>
    <xf numFmtId="0" fontId="4" fillId="0" borderId="5" xfId="0" applyFont="1" applyBorder="1" applyAlignment="1">
      <alignment vertical="top"/>
    </xf>
    <xf numFmtId="0" fontId="0" fillId="0" borderId="1" xfId="0" applyBorder="1" applyAlignment="1"/>
    <xf numFmtId="164" fontId="3" fillId="7" borderId="5" xfId="1" applyNumberFormat="1" applyFont="1" applyFill="1" applyBorder="1" applyAlignment="1">
      <alignment horizontal="center" vertical="top" wrapText="1"/>
    </xf>
    <xf numFmtId="164" fontId="4" fillId="7" borderId="1" xfId="1" applyNumberFormat="1" applyFont="1" applyFill="1" applyBorder="1" applyAlignment="1">
      <alignment horizontal="center" vertical="top" wrapText="1"/>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0" fontId="3" fillId="0" borderId="1" xfId="0" applyFont="1" applyBorder="1" applyAlignment="1">
      <alignment horizontal="center" wrapText="1"/>
    </xf>
    <xf numFmtId="0" fontId="3" fillId="0" borderId="1" xfId="0" applyFont="1" applyBorder="1" applyAlignment="1">
      <alignment horizontal="center"/>
    </xf>
    <xf numFmtId="164" fontId="7" fillId="4" borderId="1" xfId="1" applyNumberFormat="1" applyFont="1" applyFill="1" applyBorder="1" applyAlignment="1">
      <alignment horizontal="left" wrapText="1"/>
    </xf>
    <xf numFmtId="164" fontId="3" fillId="0" borderId="1" xfId="1" applyNumberFormat="1" applyFont="1" applyBorder="1" applyAlignment="1">
      <alignment horizontal="center"/>
    </xf>
    <xf numFmtId="164" fontId="3" fillId="0" borderId="1" xfId="1" applyNumberFormat="1" applyFont="1" applyBorder="1" applyAlignment="1">
      <alignment horizontal="center" wrapText="1"/>
    </xf>
    <xf numFmtId="0" fontId="7" fillId="4" borderId="5" xfId="1" applyNumberFormat="1" applyFont="1" applyFill="1" applyBorder="1" applyAlignment="1">
      <alignment horizontal="right" vertical="center" wrapText="1"/>
    </xf>
    <xf numFmtId="0" fontId="7" fillId="4" borderId="3" xfId="1" applyNumberFormat="1" applyFont="1" applyFill="1" applyBorder="1" applyAlignment="1">
      <alignment horizontal="right" vertical="center" wrapText="1"/>
    </xf>
    <xf numFmtId="164" fontId="4" fillId="0" borderId="5" xfId="1" applyNumberFormat="1" applyFont="1" applyFill="1" applyBorder="1" applyAlignment="1">
      <alignment horizontal="right" vertical="top"/>
    </xf>
    <xf numFmtId="0" fontId="3" fillId="0" borderId="1" xfId="0" applyFont="1" applyBorder="1" applyAlignment="1">
      <alignment horizontal="center" wrapText="1"/>
    </xf>
    <xf numFmtId="0" fontId="3" fillId="0" borderId="1" xfId="0" applyFont="1" applyBorder="1" applyAlignment="1">
      <alignment horizontal="center"/>
    </xf>
    <xf numFmtId="0" fontId="0" fillId="4" borderId="1" xfId="0" applyFill="1" applyBorder="1" applyAlignment="1">
      <alignment horizontal="center"/>
    </xf>
    <xf numFmtId="0" fontId="4" fillId="4" borderId="1" xfId="0" applyFont="1" applyFill="1" applyBorder="1" applyAlignment="1">
      <alignment horizontal="center"/>
    </xf>
    <xf numFmtId="0" fontId="0" fillId="0" borderId="14" xfId="0" applyFill="1" applyBorder="1" applyAlignment="1">
      <alignment vertical="top"/>
    </xf>
    <xf numFmtId="0" fontId="4" fillId="0" borderId="0" xfId="0" applyFont="1" applyBorder="1" applyAlignment="1">
      <alignment horizontal="center"/>
    </xf>
    <xf numFmtId="0" fontId="0" fillId="4" borderId="0" xfId="0" applyFill="1" applyBorder="1" applyAlignment="1">
      <alignment horizontal="center"/>
    </xf>
    <xf numFmtId="0" fontId="4" fillId="4" borderId="0" xfId="0" applyFont="1" applyFill="1" applyBorder="1" applyAlignment="1">
      <alignment horizontal="center"/>
    </xf>
    <xf numFmtId="0" fontId="4" fillId="0" borderId="1" xfId="0" applyFont="1" applyFill="1" applyBorder="1" applyAlignment="1"/>
    <xf numFmtId="164" fontId="3" fillId="0" borderId="1" xfId="0" applyNumberFormat="1" applyFont="1" applyFill="1" applyBorder="1" applyAlignment="1"/>
    <xf numFmtId="0" fontId="16" fillId="0" borderId="1" xfId="0" applyFont="1" applyBorder="1" applyAlignment="1">
      <alignment vertical="top" wrapText="1"/>
    </xf>
    <xf numFmtId="0" fontId="7" fillId="4" borderId="1" xfId="9" applyFont="1" applyFill="1" applyBorder="1" applyAlignment="1">
      <alignment vertical="top" wrapText="1"/>
    </xf>
    <xf numFmtId="0" fontId="6" fillId="0" borderId="14" xfId="0" applyFont="1" applyFill="1" applyBorder="1" applyAlignment="1">
      <alignment horizontal="center" vertical="top" wrapText="1"/>
    </xf>
    <xf numFmtId="0" fontId="6" fillId="0" borderId="2" xfId="0" applyFont="1" applyFill="1" applyBorder="1" applyAlignment="1">
      <alignment horizontal="center" vertical="top" wrapText="1"/>
    </xf>
    <xf numFmtId="0" fontId="3" fillId="0" borderId="1" xfId="0" applyFont="1" applyFill="1" applyBorder="1" applyAlignment="1">
      <alignment horizontal="center" vertical="top"/>
    </xf>
    <xf numFmtId="0" fontId="3" fillId="2" borderId="10" xfId="0" applyFont="1" applyFill="1" applyBorder="1" applyAlignment="1">
      <alignment vertical="top"/>
    </xf>
    <xf numFmtId="0" fontId="3" fillId="4" borderId="10" xfId="0" applyFont="1" applyFill="1" applyBorder="1" applyAlignment="1">
      <alignment vertical="top"/>
    </xf>
    <xf numFmtId="0" fontId="7" fillId="4" borderId="0" xfId="0" applyFont="1" applyFill="1" applyBorder="1" applyAlignment="1">
      <alignment vertical="top" wrapText="1"/>
    </xf>
    <xf numFmtId="0" fontId="3" fillId="2" borderId="10" xfId="0" applyFont="1" applyFill="1" applyBorder="1" applyAlignment="1">
      <alignment horizontal="right" vertical="top"/>
    </xf>
    <xf numFmtId="0" fontId="3" fillId="2" borderId="1" xfId="0" applyFont="1" applyFill="1" applyBorder="1" applyAlignment="1">
      <alignment vertical="top"/>
    </xf>
    <xf numFmtId="0" fontId="4" fillId="0" borderId="11" xfId="0" applyFont="1" applyFill="1" applyBorder="1" applyAlignment="1">
      <alignment vertical="top"/>
    </xf>
    <xf numFmtId="0" fontId="4" fillId="0" borderId="1" xfId="0" applyFont="1" applyFill="1" applyBorder="1" applyAlignment="1">
      <alignment horizontal="left" wrapText="1"/>
    </xf>
    <xf numFmtId="0" fontId="1" fillId="0" borderId="1" xfId="0" applyFont="1" applyBorder="1" applyAlignment="1">
      <alignment vertical="top" wrapText="1"/>
    </xf>
    <xf numFmtId="0" fontId="1" fillId="0" borderId="1" xfId="0" applyFont="1" applyBorder="1" applyAlignment="1">
      <alignment horizontal="center"/>
    </xf>
    <xf numFmtId="0" fontId="1" fillId="0" borderId="1" xfId="0" applyFont="1" applyFill="1" applyBorder="1" applyAlignment="1">
      <alignment horizontal="center"/>
    </xf>
    <xf numFmtId="164" fontId="1" fillId="0" borderId="1" xfId="1" applyNumberFormat="1" applyFont="1" applyBorder="1" applyAlignment="1">
      <alignment horizontal="center" vertical="top" wrapText="1"/>
    </xf>
    <xf numFmtId="0" fontId="1" fillId="4" borderId="1" xfId="0" applyFont="1" applyFill="1" applyBorder="1" applyAlignment="1">
      <alignment vertical="top" wrapText="1"/>
    </xf>
    <xf numFmtId="0" fontId="1" fillId="0" borderId="0" xfId="0" applyFont="1" applyAlignment="1">
      <alignment horizontal="center"/>
    </xf>
    <xf numFmtId="0" fontId="1" fillId="0" borderId="0" xfId="0" applyFont="1" applyAlignment="1">
      <alignment vertical="top"/>
    </xf>
    <xf numFmtId="0" fontId="1" fillId="0" borderId="0" xfId="0" applyFont="1" applyAlignment="1">
      <alignment vertical="top" wrapText="1"/>
    </xf>
    <xf numFmtId="0" fontId="3" fillId="0" borderId="0" xfId="0" applyFont="1" applyAlignment="1">
      <alignment vertical="center"/>
    </xf>
    <xf numFmtId="0" fontId="30" fillId="0" borderId="0" xfId="0" applyFont="1" applyAlignment="1">
      <alignment vertical="top" wrapText="1"/>
    </xf>
    <xf numFmtId="0" fontId="1" fillId="0" borderId="1" xfId="0" applyFont="1" applyFill="1" applyBorder="1" applyAlignment="1">
      <alignment wrapText="1"/>
    </xf>
    <xf numFmtId="0" fontId="1" fillId="0" borderId="5" xfId="0" applyFont="1" applyFill="1" applyBorder="1" applyAlignment="1">
      <alignment horizontal="center" wrapText="1"/>
    </xf>
    <xf numFmtId="0" fontId="1" fillId="0" borderId="1" xfId="0" applyFont="1" applyFill="1" applyBorder="1" applyAlignment="1">
      <alignment horizontal="center" wrapText="1"/>
    </xf>
    <xf numFmtId="0" fontId="1" fillId="0" borderId="1" xfId="0" applyFont="1" applyBorder="1" applyAlignment="1">
      <alignment horizontal="center" vertical="top" wrapText="1"/>
    </xf>
    <xf numFmtId="0" fontId="3" fillId="0" borderId="1" xfId="0" applyFont="1" applyBorder="1" applyAlignment="1">
      <alignment horizontal="center" wrapText="1"/>
    </xf>
    <xf numFmtId="0" fontId="3" fillId="0" borderId="1" xfId="0" applyFont="1" applyBorder="1" applyAlignment="1">
      <alignment horizontal="center"/>
    </xf>
    <xf numFmtId="0" fontId="3" fillId="0" borderId="5" xfId="0" applyFont="1" applyBorder="1" applyAlignment="1">
      <alignment horizontal="center" wrapText="1"/>
    </xf>
    <xf numFmtId="0" fontId="21" fillId="0" borderId="1" xfId="0" applyFont="1" applyBorder="1" applyAlignment="1">
      <alignment vertical="center" wrapText="1"/>
    </xf>
    <xf numFmtId="0" fontId="1" fillId="0" borderId="5" xfId="0" applyFont="1" applyBorder="1" applyAlignment="1">
      <alignment vertical="top" wrapText="1"/>
    </xf>
    <xf numFmtId="164" fontId="1" fillId="0" borderId="5" xfId="1" applyNumberFormat="1" applyFont="1" applyFill="1" applyBorder="1" applyAlignment="1">
      <alignment horizontal="center" vertical="top" wrapText="1"/>
    </xf>
    <xf numFmtId="0" fontId="1" fillId="0" borderId="5" xfId="0" applyFont="1" applyBorder="1" applyAlignment="1">
      <alignment vertical="top"/>
    </xf>
    <xf numFmtId="0" fontId="1" fillId="0" borderId="0" xfId="0" applyFont="1"/>
    <xf numFmtId="164" fontId="1" fillId="0" borderId="5" xfId="2" applyNumberFormat="1" applyFont="1" applyFill="1" applyBorder="1" applyAlignment="1">
      <alignment horizontal="center" vertical="top" wrapText="1"/>
    </xf>
    <xf numFmtId="0" fontId="1" fillId="0" borderId="6" xfId="0" applyFont="1" applyBorder="1" applyAlignment="1">
      <alignment vertical="top" wrapText="1"/>
    </xf>
    <xf numFmtId="0" fontId="1" fillId="0" borderId="1" xfId="0" applyFont="1" applyBorder="1"/>
    <xf numFmtId="0" fontId="1" fillId="0" borderId="5" xfId="0" applyFont="1" applyBorder="1"/>
    <xf numFmtId="0" fontId="7" fillId="0" borderId="0" xfId="12" applyAlignment="1">
      <alignment horizontal="center" vertical="top" wrapText="1"/>
    </xf>
    <xf numFmtId="0" fontId="3" fillId="0" borderId="10" xfId="0" applyFont="1" applyBorder="1" applyAlignment="1">
      <alignment horizontal="center" vertical="top" wrapText="1"/>
    </xf>
    <xf numFmtId="0" fontId="7" fillId="0" borderId="1" xfId="13" applyBorder="1" applyAlignment="1" applyProtection="1">
      <alignment horizontal="center" vertical="top" wrapText="1"/>
      <protection locked="0"/>
    </xf>
    <xf numFmtId="0" fontId="3" fillId="0" borderId="0" xfId="0" applyFont="1" applyAlignment="1">
      <alignment horizontal="center" vertical="top" wrapText="1"/>
    </xf>
    <xf numFmtId="0" fontId="1" fillId="0" borderId="13" xfId="0" applyFont="1"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164" fontId="1" fillId="0" borderId="5" xfId="1" applyNumberFormat="1" applyFont="1" applyFill="1" applyBorder="1" applyAlignment="1">
      <alignment horizontal="right" vertical="top" wrapText="1"/>
    </xf>
    <xf numFmtId="0" fontId="3" fillId="7" borderId="1" xfId="0" applyFont="1" applyFill="1" applyBorder="1" applyAlignment="1">
      <alignment horizontal="center" vertical="top" wrapText="1"/>
    </xf>
    <xf numFmtId="0" fontId="0" fillId="0" borderId="1" xfId="0" applyBorder="1" applyAlignment="1">
      <alignment horizontal="right" vertical="top" wrapText="1"/>
    </xf>
    <xf numFmtId="0" fontId="1" fillId="0" borderId="1" xfId="0" applyFont="1" applyBorder="1" applyAlignment="1">
      <alignment horizontal="left" wrapText="1" shrinkToFit="1"/>
    </xf>
    <xf numFmtId="0" fontId="6" fillId="0" borderId="1" xfId="6" applyFont="1" applyBorder="1" applyAlignment="1">
      <alignment horizontal="center" vertical="top" wrapText="1"/>
    </xf>
    <xf numFmtId="0" fontId="7" fillId="0" borderId="1" xfId="6" applyFont="1" applyBorder="1" applyAlignment="1">
      <alignment vertical="top" wrapText="1"/>
    </xf>
    <xf numFmtId="0" fontId="4" fillId="0" borderId="1" xfId="6" applyBorder="1" applyAlignment="1">
      <alignment horizontal="center"/>
    </xf>
    <xf numFmtId="0" fontId="7" fillId="0" borderId="14" xfId="6" applyFont="1" applyBorder="1" applyAlignment="1">
      <alignment vertical="top" wrapText="1"/>
    </xf>
    <xf numFmtId="0" fontId="1" fillId="0" borderId="0" xfId="0" applyFont="1" applyBorder="1"/>
    <xf numFmtId="0" fontId="1" fillId="0" borderId="1" xfId="0" applyFont="1" applyBorder="1" applyAlignment="1">
      <alignment horizontal="left" vertical="top" wrapText="1"/>
    </xf>
    <xf numFmtId="0" fontId="1" fillId="0" borderId="0" xfId="0" applyFont="1" applyAlignment="1">
      <alignment horizontal="left"/>
    </xf>
    <xf numFmtId="0" fontId="1" fillId="0" borderId="1" xfId="0" applyFont="1" applyFill="1" applyBorder="1" applyAlignment="1">
      <alignment vertical="top" wrapText="1"/>
    </xf>
    <xf numFmtId="0" fontId="1" fillId="5" borderId="1" xfId="0" applyFont="1" applyFill="1" applyBorder="1" applyAlignment="1">
      <alignment horizontal="center" vertical="top" wrapText="1"/>
    </xf>
    <xf numFmtId="0" fontId="1" fillId="4" borderId="1" xfId="0" applyFont="1" applyFill="1" applyBorder="1" applyAlignment="1">
      <alignment horizontal="center"/>
    </xf>
    <xf numFmtId="0" fontId="1" fillId="4" borderId="5" xfId="0" applyFont="1" applyFill="1" applyBorder="1" applyAlignment="1">
      <alignment wrapText="1"/>
    </xf>
    <xf numFmtId="0" fontId="1" fillId="5" borderId="1" xfId="0" applyFont="1" applyFill="1" applyBorder="1" applyAlignment="1">
      <alignment vertical="top" wrapText="1"/>
    </xf>
    <xf numFmtId="0" fontId="3" fillId="0" borderId="1" xfId="0" applyFont="1" applyFill="1" applyBorder="1" applyAlignment="1">
      <alignment horizontal="center" wrapText="1"/>
    </xf>
    <xf numFmtId="0" fontId="1" fillId="0" borderId="1" xfId="0" applyFont="1" applyBorder="1" applyAlignment="1">
      <alignment horizontal="center" wrapText="1"/>
    </xf>
    <xf numFmtId="0" fontId="3" fillId="2" borderId="1" xfId="0" applyFont="1" applyFill="1" applyBorder="1" applyAlignment="1">
      <alignment horizontal="center" vertical="center"/>
    </xf>
    <xf numFmtId="0" fontId="0" fillId="0" borderId="1" xfId="0" applyBorder="1" applyAlignment="1">
      <alignment horizontal="center" wrapText="1"/>
    </xf>
    <xf numFmtId="0" fontId="0" fillId="0" borderId="1" xfId="0" applyFill="1" applyBorder="1" applyAlignment="1">
      <alignment horizontal="center" vertical="top"/>
    </xf>
    <xf numFmtId="164" fontId="1" fillId="0" borderId="5" xfId="1" applyNumberFormat="1" applyFont="1" applyBorder="1" applyAlignment="1">
      <alignment horizontal="center" vertical="top" wrapText="1"/>
    </xf>
    <xf numFmtId="0" fontId="1" fillId="0" borderId="1" xfId="0" applyFont="1" applyBorder="1" applyAlignment="1">
      <alignment wrapText="1"/>
    </xf>
    <xf numFmtId="0" fontId="4" fillId="0" borderId="1" xfId="6" applyFont="1" applyFill="1" applyBorder="1" applyAlignment="1">
      <alignment wrapText="1"/>
    </xf>
    <xf numFmtId="0" fontId="1" fillId="0" borderId="1" xfId="0" applyFont="1" applyFill="1" applyBorder="1" applyAlignment="1">
      <alignment horizontal="left" vertical="top" wrapText="1" shrinkToFit="1"/>
    </xf>
    <xf numFmtId="0" fontId="1" fillId="0" borderId="0" xfId="0" applyFont="1" applyAlignment="1">
      <alignment wrapText="1"/>
    </xf>
    <xf numFmtId="0" fontId="0" fillId="5" borderId="0" xfId="0" applyFill="1" applyBorder="1"/>
    <xf numFmtId="0" fontId="1" fillId="2" borderId="1" xfId="0" applyFont="1" applyFill="1" applyBorder="1" applyAlignment="1">
      <alignment horizontal="left" wrapText="1" shrinkToFit="1"/>
    </xf>
    <xf numFmtId="0" fontId="31" fillId="0" borderId="1" xfId="0" applyFont="1" applyBorder="1" applyAlignment="1">
      <alignment vertical="top" wrapText="1"/>
    </xf>
    <xf numFmtId="0" fontId="1" fillId="0" borderId="1" xfId="0" applyFont="1" applyFill="1" applyBorder="1"/>
    <xf numFmtId="0" fontId="1" fillId="2" borderId="1" xfId="0" applyFont="1" applyFill="1" applyBorder="1" applyAlignment="1">
      <alignment horizontal="center"/>
    </xf>
    <xf numFmtId="0" fontId="1" fillId="5" borderId="1" xfId="0" applyFont="1" applyFill="1" applyBorder="1" applyAlignment="1">
      <alignment horizontal="center"/>
    </xf>
    <xf numFmtId="164" fontId="1" fillId="0" borderId="1" xfId="1" applyNumberFormat="1" applyFont="1" applyFill="1" applyBorder="1" applyAlignment="1">
      <alignment horizontal="right" vertical="top" wrapText="1"/>
    </xf>
    <xf numFmtId="0" fontId="1" fillId="0" borderId="1" xfId="0" applyFont="1" applyFill="1" applyBorder="1" applyAlignment="1">
      <alignment horizontal="center" vertical="top" wrapText="1"/>
    </xf>
    <xf numFmtId="164" fontId="1" fillId="0" borderId="1" xfId="1" applyNumberFormat="1" applyFont="1" applyFill="1" applyBorder="1" applyAlignment="1">
      <alignment horizontal="center" vertical="top" wrapText="1"/>
    </xf>
    <xf numFmtId="0" fontId="4" fillId="0" borderId="5" xfId="0" applyFont="1" applyFill="1" applyBorder="1" applyAlignment="1">
      <alignment horizontal="center" vertical="top" wrapText="1"/>
    </xf>
    <xf numFmtId="0" fontId="1" fillId="0" borderId="1" xfId="0" applyFont="1" applyFill="1" applyBorder="1" applyAlignment="1">
      <alignment horizontal="center" vertical="top"/>
    </xf>
    <xf numFmtId="0" fontId="3" fillId="0" borderId="1" xfId="0" applyFont="1" applyBorder="1" applyAlignment="1">
      <alignment vertical="top"/>
    </xf>
    <xf numFmtId="0" fontId="0" fillId="0" borderId="13" xfId="0" applyBorder="1" applyAlignment="1">
      <alignment horizontal="center" vertical="top"/>
    </xf>
    <xf numFmtId="0" fontId="33" fillId="0" borderId="1" xfId="15" applyFont="1" applyBorder="1" applyAlignment="1">
      <alignment horizontal="center" vertical="top" wrapText="1"/>
    </xf>
    <xf numFmtId="0" fontId="1" fillId="0" borderId="1" xfId="0" applyFont="1" applyBorder="1" applyAlignment="1">
      <alignment horizontal="center" vertical="top"/>
    </xf>
    <xf numFmtId="0" fontId="0" fillId="0" borderId="14" xfId="0" applyBorder="1" applyAlignment="1">
      <alignment horizontal="center" vertical="top"/>
    </xf>
    <xf numFmtId="0" fontId="7" fillId="0" borderId="1" xfId="0" applyFont="1" applyFill="1" applyBorder="1" applyAlignment="1">
      <alignment horizontal="right" vertical="top" wrapText="1"/>
    </xf>
    <xf numFmtId="0" fontId="4" fillId="0" borderId="0" xfId="0" applyFont="1" applyFill="1" applyBorder="1" applyAlignment="1">
      <alignment horizontal="left" vertical="top" wrapText="1"/>
    </xf>
    <xf numFmtId="0" fontId="0" fillId="0" borderId="0" xfId="0" applyFill="1" applyAlignment="1">
      <alignment horizontal="left" vertical="top"/>
    </xf>
    <xf numFmtId="0" fontId="3" fillId="0" borderId="0" xfId="0" applyFont="1" applyAlignment="1">
      <alignment horizontal="center" vertical="top"/>
    </xf>
    <xf numFmtId="0" fontId="1" fillId="0" borderId="1" xfId="0" applyFont="1" applyFill="1" applyBorder="1" applyAlignment="1">
      <alignment horizontal="left" vertical="top" wrapText="1"/>
    </xf>
    <xf numFmtId="0" fontId="4" fillId="2" borderId="1" xfId="0" applyFont="1" applyFill="1" applyBorder="1" applyAlignment="1">
      <alignment horizontal="center"/>
    </xf>
    <xf numFmtId="0" fontId="0" fillId="0" borderId="1" xfId="0" applyFill="1" applyBorder="1" applyAlignment="1">
      <alignment vertical="top" wrapText="1"/>
    </xf>
    <xf numFmtId="0" fontId="4" fillId="0" borderId="1" xfId="0" applyFont="1" applyFill="1" applyBorder="1" applyAlignment="1">
      <alignment horizontal="left" wrapText="1" shrinkToFit="1"/>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1" fillId="0" borderId="6" xfId="0" applyFont="1" applyFill="1" applyBorder="1" applyAlignment="1"/>
    <xf numFmtId="0" fontId="21" fillId="0" borderId="1" xfId="0" applyFont="1" applyBorder="1" applyAlignment="1">
      <alignment horizontal="center" vertical="center" wrapText="1"/>
    </xf>
    <xf numFmtId="0" fontId="1" fillId="0" borderId="1" xfId="0" applyFont="1" applyBorder="1" applyAlignment="1">
      <alignment horizontal="right" vertical="top" wrapText="1"/>
    </xf>
    <xf numFmtId="0" fontId="3" fillId="0" borderId="1" xfId="0" applyFont="1" applyBorder="1" applyAlignment="1">
      <alignment horizontal="center"/>
    </xf>
    <xf numFmtId="165" fontId="6" fillId="0" borderId="1" xfId="6" applyNumberFormat="1" applyFont="1" applyBorder="1" applyAlignment="1">
      <alignment horizontal="center" vertical="top" wrapText="1"/>
    </xf>
    <xf numFmtId="165" fontId="7" fillId="0" borderId="1" xfId="6" applyNumberFormat="1" applyFont="1" applyBorder="1" applyAlignment="1">
      <alignment vertical="top" wrapText="1"/>
    </xf>
    <xf numFmtId="165" fontId="1" fillId="0" borderId="1" xfId="0" applyNumberFormat="1" applyFont="1" applyBorder="1" applyAlignment="1">
      <alignment vertical="top" wrapText="1"/>
    </xf>
    <xf numFmtId="165" fontId="0" fillId="0" borderId="1" xfId="0" applyNumberFormat="1" applyBorder="1" applyAlignment="1">
      <alignment horizontal="center"/>
    </xf>
    <xf numFmtId="165" fontId="0" fillId="0" borderId="0" xfId="0" applyNumberFormat="1"/>
    <xf numFmtId="164" fontId="1" fillId="5" borderId="5" xfId="1" applyNumberFormat="1" applyFont="1" applyFill="1" applyBorder="1" applyAlignment="1">
      <alignment horizontal="center" vertical="top" wrapText="1"/>
    </xf>
    <xf numFmtId="164" fontId="1" fillId="0" borderId="0" xfId="0" applyNumberFormat="1" applyFont="1" applyBorder="1" applyAlignment="1"/>
    <xf numFmtId="0" fontId="1" fillId="0" borderId="7" xfId="0" applyFont="1" applyFill="1" applyBorder="1" applyAlignment="1">
      <alignment vertical="top"/>
    </xf>
    <xf numFmtId="0" fontId="1" fillId="7" borderId="1" xfId="0" applyFont="1" applyFill="1" applyBorder="1" applyAlignment="1"/>
    <xf numFmtId="0" fontId="1" fillId="7" borderId="1" xfId="0" applyFont="1" applyFill="1" applyBorder="1" applyAlignment="1">
      <alignment vertical="top"/>
    </xf>
    <xf numFmtId="164" fontId="3" fillId="7" borderId="1" xfId="0" applyNumberFormat="1" applyFont="1" applyFill="1" applyBorder="1" applyAlignment="1"/>
    <xf numFmtId="0" fontId="3" fillId="7" borderId="1" xfId="0" applyFont="1" applyFill="1" applyBorder="1" applyAlignment="1"/>
    <xf numFmtId="0" fontId="1" fillId="0" borderId="0" xfId="0" applyFont="1" applyFill="1" applyBorder="1" applyAlignment="1">
      <alignment vertical="top"/>
    </xf>
    <xf numFmtId="0" fontId="4" fillId="0" borderId="0" xfId="0" applyFont="1" applyFill="1" applyBorder="1" applyAlignment="1">
      <alignment horizontal="center" vertical="top" wrapText="1"/>
    </xf>
    <xf numFmtId="164" fontId="0" fillId="0" borderId="0" xfId="0" applyNumberFormat="1" applyBorder="1" applyAlignment="1"/>
    <xf numFmtId="0" fontId="1" fillId="0" borderId="1" xfId="0" applyFont="1" applyBorder="1" applyAlignment="1">
      <alignment horizontal="left" vertical="top" wrapText="1" shrinkToFit="1"/>
    </xf>
    <xf numFmtId="0" fontId="1" fillId="4" borderId="1" xfId="0" applyFont="1" applyFill="1" applyBorder="1" applyAlignment="1">
      <alignment horizontal="center" vertical="center"/>
    </xf>
    <xf numFmtId="0" fontId="1" fillId="0" borderId="1" xfId="0" applyFont="1" applyFill="1" applyBorder="1" applyAlignment="1">
      <alignment vertical="top"/>
    </xf>
    <xf numFmtId="0" fontId="1" fillId="0" borderId="6" xfId="0" applyFont="1" applyFill="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0" fillId="0" borderId="1" xfId="0" applyBorder="1" applyAlignment="1">
      <alignment horizontal="right" vertical="top"/>
    </xf>
    <xf numFmtId="0" fontId="7" fillId="0" borderId="5" xfId="0" applyFont="1" applyFill="1" applyBorder="1" applyAlignment="1">
      <alignment horizontal="left" vertical="top" wrapText="1"/>
    </xf>
    <xf numFmtId="0" fontId="3" fillId="0" borderId="0" xfId="0" applyFont="1" applyAlignment="1">
      <alignment horizontal="right" vertical="top" wrapText="1"/>
    </xf>
    <xf numFmtId="0" fontId="0" fillId="0" borderId="0" xfId="0" applyAlignment="1">
      <alignment horizontal="right" vertical="center"/>
    </xf>
    <xf numFmtId="0" fontId="0" fillId="0" borderId="0" xfId="0" quotePrefix="1" applyAlignment="1">
      <alignment horizontal="right" vertical="center"/>
    </xf>
    <xf numFmtId="164" fontId="4" fillId="0" borderId="5" xfId="1" applyNumberFormat="1" applyFont="1" applyBorder="1" applyAlignment="1">
      <alignment vertical="top" wrapText="1"/>
    </xf>
    <xf numFmtId="0" fontId="1" fillId="5" borderId="5" xfId="0" applyFont="1" applyFill="1" applyBorder="1" applyAlignment="1">
      <alignment vertical="top"/>
    </xf>
    <xf numFmtId="0" fontId="7" fillId="5" borderId="1" xfId="13" applyNumberFormat="1" applyFont="1" applyFill="1" applyBorder="1" applyAlignment="1" applyProtection="1">
      <alignment horizontal="center" vertical="top" wrapText="1"/>
      <protection locked="0"/>
    </xf>
    <xf numFmtId="0" fontId="7" fillId="5" borderId="1" xfId="12" applyFont="1" applyFill="1" applyBorder="1" applyAlignment="1">
      <alignment horizontal="center" vertical="top" wrapText="1"/>
    </xf>
    <xf numFmtId="0" fontId="3" fillId="5" borderId="2" xfId="0" applyFont="1" applyFill="1" applyBorder="1" applyAlignment="1">
      <alignment horizontal="center" vertical="top" wrapText="1"/>
    </xf>
    <xf numFmtId="0" fontId="4" fillId="5" borderId="2" xfId="0" applyFont="1" applyFill="1" applyBorder="1" applyAlignment="1">
      <alignment vertical="top" wrapText="1"/>
    </xf>
    <xf numFmtId="164" fontId="4" fillId="5" borderId="2" xfId="1" applyNumberFormat="1" applyFont="1" applyFill="1" applyBorder="1" applyAlignment="1">
      <alignment vertical="top" wrapText="1"/>
    </xf>
    <xf numFmtId="164" fontId="4" fillId="5" borderId="2" xfId="1" applyNumberFormat="1" applyFont="1" applyFill="1" applyBorder="1" applyAlignment="1">
      <alignment horizontal="center" vertical="top" wrapText="1"/>
    </xf>
    <xf numFmtId="164" fontId="4" fillId="5" borderId="4" xfId="1" applyNumberFormat="1" applyFont="1" applyFill="1" applyBorder="1" applyAlignment="1">
      <alignment horizontal="center" vertical="top" wrapText="1"/>
    </xf>
    <xf numFmtId="0" fontId="0" fillId="0" borderId="5" xfId="0" applyFill="1" applyBorder="1" applyAlignment="1">
      <alignment horizontal="center"/>
    </xf>
    <xf numFmtId="0" fontId="12" fillId="0" borderId="1" xfId="10" applyNumberFormat="1" applyFont="1" applyFill="1" applyBorder="1" applyAlignment="1" applyProtection="1">
      <alignment horizontal="right" vertical="center" wrapText="1"/>
      <protection locked="0"/>
    </xf>
    <xf numFmtId="0" fontId="3" fillId="0" borderId="1" xfId="0" applyFont="1" applyBorder="1" applyAlignment="1">
      <alignment horizontal="left" wrapText="1"/>
    </xf>
    <xf numFmtId="0" fontId="1" fillId="0" borderId="1" xfId="0" applyFont="1" applyBorder="1" applyAlignment="1">
      <alignment horizontal="left" wrapText="1"/>
    </xf>
    <xf numFmtId="0" fontId="3" fillId="2" borderId="5" xfId="0" applyFont="1" applyFill="1" applyBorder="1" applyAlignment="1">
      <alignment horizontal="left" wrapText="1"/>
    </xf>
    <xf numFmtId="0" fontId="1" fillId="2" borderId="1" xfId="0" applyFont="1" applyFill="1" applyBorder="1" applyAlignment="1">
      <alignment horizontal="left" wrapText="1"/>
    </xf>
    <xf numFmtId="0" fontId="1" fillId="5" borderId="1" xfId="0" applyFont="1" applyFill="1" applyBorder="1" applyAlignment="1">
      <alignment horizontal="left" wrapText="1"/>
    </xf>
    <xf numFmtId="0" fontId="3" fillId="2" borderId="1" xfId="0" applyFont="1" applyFill="1" applyBorder="1" applyAlignment="1">
      <alignment horizontal="left" wrapText="1"/>
    </xf>
    <xf numFmtId="0" fontId="1" fillId="4" borderId="1" xfId="0" applyFont="1" applyFill="1" applyBorder="1" applyAlignment="1">
      <alignment horizontal="left" wrapText="1"/>
    </xf>
    <xf numFmtId="0" fontId="1" fillId="7" borderId="1" xfId="0" applyFont="1" applyFill="1" applyBorder="1" applyAlignment="1">
      <alignment horizontal="left" wrapText="1"/>
    </xf>
    <xf numFmtId="0" fontId="1" fillId="0" borderId="0" xfId="0" applyFont="1" applyAlignment="1">
      <alignment horizontal="left" wrapText="1"/>
    </xf>
    <xf numFmtId="0" fontId="3" fillId="0" borderId="0" xfId="0" applyFont="1" applyAlignment="1">
      <alignment horizontal="left" wrapText="1"/>
    </xf>
    <xf numFmtId="0" fontId="6" fillId="2" borderId="1" xfId="0" applyFont="1" applyFill="1" applyBorder="1" applyAlignment="1">
      <alignment horizontal="right" vertical="top" wrapText="1"/>
    </xf>
    <xf numFmtId="0" fontId="7" fillId="0" borderId="13" xfId="0" applyFont="1" applyFill="1" applyBorder="1" applyAlignment="1">
      <alignment horizontal="center" vertical="top" wrapText="1"/>
    </xf>
    <xf numFmtId="0" fontId="4" fillId="0" borderId="0" xfId="0" applyFont="1" applyFill="1" applyBorder="1" applyAlignment="1">
      <alignment vertical="top" wrapText="1"/>
    </xf>
    <xf numFmtId="0" fontId="7" fillId="2" borderId="1" xfId="0" applyFont="1" applyFill="1" applyBorder="1" applyAlignment="1">
      <alignment vertical="top" wrapText="1"/>
    </xf>
    <xf numFmtId="0" fontId="6" fillId="2" borderId="1" xfId="0" applyFont="1" applyFill="1" applyBorder="1" applyAlignment="1">
      <alignment vertical="top" wrapText="1"/>
    </xf>
    <xf numFmtId="0" fontId="7" fillId="0" borderId="6" xfId="0" applyFont="1" applyFill="1" applyBorder="1" applyAlignment="1">
      <alignment vertical="top" wrapText="1"/>
    </xf>
    <xf numFmtId="0" fontId="7" fillId="5" borderId="1" xfId="0" applyFont="1" applyFill="1" applyBorder="1" applyAlignment="1">
      <alignment vertical="top" wrapText="1"/>
    </xf>
    <xf numFmtId="0" fontId="23" fillId="0" borderId="0" xfId="0" applyFont="1" applyFill="1" applyBorder="1" applyAlignment="1">
      <alignment vertical="top"/>
    </xf>
    <xf numFmtId="0" fontId="7" fillId="2" borderId="1" xfId="0" applyFont="1" applyFill="1" applyBorder="1" applyAlignment="1">
      <alignment vertical="top"/>
    </xf>
    <xf numFmtId="0" fontId="6" fillId="2" borderId="1" xfId="0" applyFont="1" applyFill="1" applyBorder="1" applyAlignment="1">
      <alignment horizontal="right" vertical="top"/>
    </xf>
    <xf numFmtId="0" fontId="6" fillId="2" borderId="1" xfId="0" applyFont="1" applyFill="1" applyBorder="1" applyAlignment="1">
      <alignment vertical="top"/>
    </xf>
    <xf numFmtId="0" fontId="7" fillId="0" borderId="1" xfId="0" applyFont="1" applyFill="1" applyBorder="1" applyAlignment="1">
      <alignment horizontal="left" vertical="top"/>
    </xf>
    <xf numFmtId="0" fontId="7" fillId="5" borderId="1" xfId="0" applyFont="1" applyFill="1" applyBorder="1" applyAlignment="1">
      <alignment vertical="top"/>
    </xf>
    <xf numFmtId="0" fontId="7" fillId="0" borderId="0" xfId="0" applyFont="1" applyFill="1" applyBorder="1" applyAlignment="1">
      <alignment vertical="top"/>
    </xf>
    <xf numFmtId="0" fontId="7" fillId="0" borderId="5" xfId="6" applyFont="1" applyBorder="1" applyAlignment="1">
      <alignment vertical="top" wrapText="1"/>
    </xf>
    <xf numFmtId="0" fontId="1" fillId="4" borderId="5" xfId="0" applyFont="1" applyFill="1" applyBorder="1" applyAlignment="1">
      <alignment vertical="top" wrapText="1"/>
    </xf>
    <xf numFmtId="0" fontId="0" fillId="0" borderId="3" xfId="0" applyBorder="1" applyAlignment="1">
      <alignment wrapText="1"/>
    </xf>
    <xf numFmtId="0" fontId="4" fillId="0" borderId="5" xfId="0" applyFont="1" applyFill="1" applyBorder="1" applyAlignment="1">
      <alignment wrapText="1"/>
    </xf>
    <xf numFmtId="0" fontId="1" fillId="0" borderId="5" xfId="0" applyFont="1" applyFill="1" applyBorder="1" applyAlignment="1">
      <alignment wrapText="1"/>
    </xf>
    <xf numFmtId="0" fontId="1" fillId="0" borderId="5" xfId="0" applyFont="1" applyFill="1" applyBorder="1" applyAlignment="1">
      <alignment vertical="top" wrapText="1"/>
    </xf>
    <xf numFmtId="0" fontId="4" fillId="0" borderId="4" xfId="0" applyFont="1" applyFill="1" applyBorder="1" applyAlignment="1">
      <alignment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7" fillId="0" borderId="5" xfId="0" applyFont="1" applyFill="1" applyBorder="1" applyAlignment="1">
      <alignment horizontal="left" wrapText="1"/>
    </xf>
    <xf numFmtId="0" fontId="0" fillId="0" borderId="1" xfId="0" applyBorder="1" applyAlignment="1"/>
    <xf numFmtId="0" fontId="1" fillId="0" borderId="5" xfId="0" applyFont="1" applyFill="1" applyBorder="1" applyAlignment="1">
      <alignment horizontal="center" vertical="top" wrapText="1"/>
    </xf>
    <xf numFmtId="0" fontId="7" fillId="0" borderId="13" xfId="0" applyFont="1" applyFill="1" applyBorder="1" applyAlignment="1">
      <alignment horizontal="left" vertical="top" wrapText="1"/>
    </xf>
    <xf numFmtId="0" fontId="1" fillId="0" borderId="13" xfId="0" applyFont="1" applyBorder="1" applyAlignment="1">
      <alignment horizontal="center" vertical="top"/>
    </xf>
    <xf numFmtId="0" fontId="0" fillId="0" borderId="14" xfId="0" applyBorder="1" applyAlignment="1">
      <alignment horizontal="center" vertical="top" wrapText="1"/>
    </xf>
    <xf numFmtId="0" fontId="1" fillId="0" borderId="0" xfId="0" applyFont="1" applyBorder="1" applyAlignment="1">
      <alignment vertical="top"/>
    </xf>
    <xf numFmtId="0" fontId="1" fillId="4" borderId="1" xfId="0" applyFont="1" applyFill="1" applyBorder="1" applyAlignment="1">
      <alignment horizontal="left" vertical="top" wrapText="1"/>
    </xf>
    <xf numFmtId="0" fontId="1" fillId="4" borderId="0" xfId="0" applyFont="1" applyFill="1" applyBorder="1" applyAlignment="1">
      <alignment vertical="top"/>
    </xf>
    <xf numFmtId="0" fontId="3" fillId="6" borderId="1" xfId="0" applyFont="1" applyFill="1" applyBorder="1" applyAlignment="1">
      <alignment wrapText="1"/>
    </xf>
    <xf numFmtId="0" fontId="3" fillId="0" borderId="1" xfId="0" applyFont="1" applyBorder="1" applyAlignment="1">
      <alignment horizontal="center" wrapText="1"/>
    </xf>
    <xf numFmtId="164" fontId="6" fillId="4" borderId="2" xfId="1" applyNumberFormat="1" applyFont="1" applyFill="1" applyBorder="1" applyAlignment="1">
      <alignment horizontal="center" wrapText="1"/>
    </xf>
    <xf numFmtId="164" fontId="6" fillId="4" borderId="14" xfId="1" applyNumberFormat="1" applyFont="1" applyFill="1" applyBorder="1" applyAlignment="1">
      <alignment horizontal="center" wrapText="1"/>
    </xf>
    <xf numFmtId="164" fontId="6" fillId="4" borderId="5" xfId="1" applyNumberFormat="1" applyFont="1" applyFill="1" applyBorder="1" applyAlignment="1">
      <alignment horizontal="right" wrapText="1"/>
    </xf>
    <xf numFmtId="164" fontId="6" fillId="4" borderId="3" xfId="1" applyNumberFormat="1" applyFont="1" applyFill="1" applyBorder="1" applyAlignment="1">
      <alignment horizontal="right" wrapText="1"/>
    </xf>
    <xf numFmtId="0" fontId="7" fillId="4" borderId="5" xfId="1" applyNumberFormat="1" applyFont="1" applyFill="1" applyBorder="1" applyAlignment="1">
      <alignment horizontal="right" vertical="center"/>
    </xf>
    <xf numFmtId="0" fontId="7" fillId="4" borderId="3" xfId="1" applyNumberFormat="1" applyFont="1" applyFill="1" applyBorder="1" applyAlignment="1">
      <alignment horizontal="right" vertical="center"/>
    </xf>
    <xf numFmtId="0" fontId="6" fillId="4" borderId="5" xfId="1" applyNumberFormat="1" applyFont="1" applyFill="1" applyBorder="1" applyAlignment="1">
      <alignment horizontal="right" vertical="center" wrapText="1"/>
    </xf>
    <xf numFmtId="0" fontId="6" fillId="4" borderId="3" xfId="1" applyNumberFormat="1" applyFont="1" applyFill="1" applyBorder="1" applyAlignment="1">
      <alignment horizontal="right" vertical="center" wrapText="1"/>
    </xf>
    <xf numFmtId="164" fontId="3" fillId="4" borderId="2" xfId="1" applyNumberFormat="1" applyFont="1" applyFill="1" applyBorder="1" applyAlignment="1">
      <alignment horizontal="center"/>
    </xf>
    <xf numFmtId="164" fontId="3" fillId="4" borderId="14" xfId="1" applyNumberFormat="1" applyFont="1" applyFill="1" applyBorder="1" applyAlignment="1">
      <alignment horizont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7" fillId="0" borderId="5" xfId="1" applyNumberFormat="1" applyFont="1" applyFill="1" applyBorder="1" applyAlignment="1">
      <alignment horizontal="right" vertical="center"/>
    </xf>
    <xf numFmtId="0" fontId="7" fillId="0" borderId="3" xfId="1" applyNumberFormat="1" applyFont="1" applyFill="1" applyBorder="1" applyAlignment="1">
      <alignment horizontal="right" vertical="center"/>
    </xf>
    <xf numFmtId="164" fontId="7" fillId="0" borderId="5" xfId="1" applyNumberFormat="1" applyFont="1" applyFill="1" applyBorder="1" applyAlignment="1">
      <alignment horizontal="right" wrapText="1"/>
    </xf>
    <xf numFmtId="164" fontId="7" fillId="0" borderId="3" xfId="1" applyNumberFormat="1" applyFont="1" applyFill="1" applyBorder="1" applyAlignment="1">
      <alignment horizontal="right" wrapText="1"/>
    </xf>
    <xf numFmtId="0" fontId="4" fillId="0" borderId="5" xfId="0" applyNumberFormat="1" applyFont="1" applyBorder="1" applyAlignment="1">
      <alignment horizontal="right" vertical="center"/>
    </xf>
    <xf numFmtId="0" fontId="4" fillId="0" borderId="3" xfId="0" applyNumberFormat="1" applyFont="1" applyBorder="1" applyAlignment="1">
      <alignment horizontal="right" vertical="center"/>
    </xf>
    <xf numFmtId="164" fontId="6" fillId="4" borderId="4" xfId="1" applyNumberFormat="1" applyFont="1" applyFill="1" applyBorder="1" applyAlignment="1">
      <alignment horizontal="right"/>
    </xf>
    <xf numFmtId="164" fontId="6" fillId="4" borderId="15" xfId="1" applyNumberFormat="1" applyFont="1" applyFill="1" applyBorder="1" applyAlignment="1">
      <alignment horizontal="right"/>
    </xf>
    <xf numFmtId="164" fontId="6" fillId="4" borderId="7" xfId="1" applyNumberFormat="1" applyFont="1" applyFill="1" applyBorder="1" applyAlignment="1">
      <alignment horizontal="right"/>
    </xf>
    <xf numFmtId="164" fontId="6" fillId="4" borderId="9" xfId="1" applyNumberFormat="1" applyFont="1" applyFill="1" applyBorder="1" applyAlignment="1">
      <alignment horizontal="right"/>
    </xf>
    <xf numFmtId="0" fontId="3" fillId="3" borderId="5" xfId="0" applyFont="1" applyFill="1" applyBorder="1" applyAlignment="1">
      <alignment horizontal="right" vertical="top" wrapText="1"/>
    </xf>
    <xf numFmtId="0" fontId="0" fillId="3" borderId="10" xfId="0" applyFill="1" applyBorder="1" applyAlignment="1">
      <alignment horizontal="right" vertical="top" wrapText="1"/>
    </xf>
    <xf numFmtId="0" fontId="0" fillId="3" borderId="3" xfId="0" applyFill="1" applyBorder="1" applyAlignment="1">
      <alignment horizontal="right" vertical="top" wrapText="1"/>
    </xf>
    <xf numFmtId="0" fontId="3" fillId="3" borderId="1" xfId="0" applyFont="1" applyFill="1" applyBorder="1" applyAlignment="1">
      <alignment horizontal="right"/>
    </xf>
    <xf numFmtId="0" fontId="0" fillId="3" borderId="1" xfId="0" applyFill="1" applyBorder="1" applyAlignment="1">
      <alignment horizontal="right"/>
    </xf>
    <xf numFmtId="0" fontId="6" fillId="2" borderId="1" xfId="0" applyFont="1" applyFill="1" applyBorder="1" applyAlignment="1">
      <alignment horizontal="right" vertical="top" wrapText="1"/>
    </xf>
    <xf numFmtId="0" fontId="3" fillId="0" borderId="1" xfId="0" applyFont="1" applyBorder="1" applyAlignment="1">
      <alignment horizontal="right"/>
    </xf>
    <xf numFmtId="0" fontId="6" fillId="3" borderId="5" xfId="0" applyFont="1" applyFill="1" applyBorder="1" applyAlignment="1">
      <alignment horizontal="right" vertical="top" wrapText="1"/>
    </xf>
    <xf numFmtId="0" fontId="3" fillId="3" borderId="5" xfId="0" applyFont="1" applyFill="1" applyBorder="1" applyAlignment="1">
      <alignment horizontal="right"/>
    </xf>
    <xf numFmtId="0" fontId="3" fillId="3" borderId="10" xfId="0" applyFont="1" applyFill="1" applyBorder="1" applyAlignment="1">
      <alignment horizontal="right"/>
    </xf>
    <xf numFmtId="0" fontId="3" fillId="3" borderId="3" xfId="0" applyFont="1" applyFill="1" applyBorder="1" applyAlignment="1">
      <alignment horizontal="right"/>
    </xf>
    <xf numFmtId="0" fontId="0" fillId="3" borderId="10" xfId="0" applyFill="1" applyBorder="1" applyAlignment="1">
      <alignment horizontal="right"/>
    </xf>
    <xf numFmtId="0" fontId="0" fillId="3" borderId="3" xfId="0" applyFill="1" applyBorder="1" applyAlignment="1">
      <alignment horizontal="right"/>
    </xf>
    <xf numFmtId="0" fontId="3" fillId="0" borderId="0" xfId="0" applyFont="1" applyFill="1" applyBorder="1" applyAlignment="1">
      <alignment vertical="top"/>
    </xf>
    <xf numFmtId="0" fontId="3" fillId="0" borderId="0" xfId="0" applyFont="1" applyAlignment="1"/>
    <xf numFmtId="0" fontId="3" fillId="2" borderId="5" xfId="0" applyFont="1" applyFill="1" applyBorder="1" applyAlignment="1">
      <alignment horizontal="right"/>
    </xf>
    <xf numFmtId="0" fontId="0" fillId="0" borderId="3" xfId="0" applyBorder="1" applyAlignment="1"/>
    <xf numFmtId="0" fontId="3" fillId="0" borderId="1" xfId="0" applyFont="1" applyBorder="1" applyAlignment="1">
      <alignment horizontal="center"/>
    </xf>
    <xf numFmtId="0" fontId="3" fillId="0" borderId="1" xfId="0" applyFont="1" applyFill="1" applyBorder="1" applyAlignment="1">
      <alignment horizontal="center" wrapText="1"/>
    </xf>
    <xf numFmtId="0" fontId="0" fillId="0" borderId="1" xfId="0" applyBorder="1" applyAlignment="1"/>
  </cellXfs>
  <cellStyles count="16">
    <cellStyle name="Comma" xfId="1" builtinId="3"/>
    <cellStyle name="Comma 2" xfId="2" xr:uid="{00000000-0005-0000-0000-000001000000}"/>
    <cellStyle name="Comma 3" xfId="3" xr:uid="{00000000-0005-0000-0000-000002000000}"/>
    <cellStyle name="Comma 3 2" xfId="4" xr:uid="{00000000-0005-0000-0000-000003000000}"/>
    <cellStyle name="Comma 4"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_HOSP by CO" xfId="9" xr:uid="{00000000-0005-0000-0000-000009000000}"/>
    <cellStyle name="Normal_HOSP by CO 2" xfId="10" xr:uid="{00000000-0005-0000-0000-00000A000000}"/>
    <cellStyle name="Normal_June 2024" xfId="15" xr:uid="{98FDB8C7-AD59-4BDD-87D8-BA6D14599C4A}"/>
    <cellStyle name="Normal_PCH" xfId="11" xr:uid="{00000000-0005-0000-0000-00000B000000}"/>
    <cellStyle name="Normal_Sheet2" xfId="12" xr:uid="{00000000-0005-0000-0000-00000C000000}"/>
    <cellStyle name="Normal_Sheet3" xfId="13" xr:uid="{00000000-0005-0000-0000-00000D000000}"/>
    <cellStyle name="Normal_WithModField" xfId="14" xr:uid="{00000000-0005-0000-0000-00000E000000}"/>
  </cellStyles>
  <dxfs count="3">
    <dxf>
      <font>
        <b/>
        <i val="0"/>
        <condense val="0"/>
        <extend val="0"/>
      </font>
    </dxf>
    <dxf>
      <font>
        <b/>
        <i val="0"/>
        <condense val="0"/>
        <extend val="0"/>
        <u/>
      </font>
    </dxf>
    <dxf>
      <font>
        <b/>
        <i val="0"/>
        <condense val="0"/>
        <extend val="0"/>
      </font>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hartsheet" Target="chartsheets/sheet3.xml"/><Relationship Id="rId26" Type="http://schemas.openxmlformats.org/officeDocument/2006/relationships/worksheet" Target="worksheets/sheet20.xml"/><Relationship Id="rId39" Type="http://schemas.openxmlformats.org/officeDocument/2006/relationships/styles" Target="styles.xml"/><Relationship Id="rId21" Type="http://schemas.openxmlformats.org/officeDocument/2006/relationships/chartsheet" Target="chartsheets/sheet6.xml"/><Relationship Id="rId34" Type="http://schemas.openxmlformats.org/officeDocument/2006/relationships/worksheet" Target="worksheets/sheet28.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chartsheet" Target="chartsheets/sheet1.xml"/><Relationship Id="rId29" Type="http://schemas.openxmlformats.org/officeDocument/2006/relationships/worksheet" Target="worksheets/sheet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18.xml"/><Relationship Id="rId32" Type="http://schemas.openxmlformats.org/officeDocument/2006/relationships/worksheet" Target="worksheets/sheet26.xml"/><Relationship Id="rId37" Type="http://schemas.openxmlformats.org/officeDocument/2006/relationships/worksheet" Target="worksheets/sheet31.xml"/><Relationship Id="rId40" Type="http://schemas.openxmlformats.org/officeDocument/2006/relationships/sharedStrings" Target="sharedString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17.xml"/><Relationship Id="rId28" Type="http://schemas.openxmlformats.org/officeDocument/2006/relationships/worksheet" Target="worksheets/sheet22.xml"/><Relationship Id="rId36" Type="http://schemas.openxmlformats.org/officeDocument/2006/relationships/worksheet" Target="worksheets/sheet30.xml"/><Relationship Id="rId10" Type="http://schemas.openxmlformats.org/officeDocument/2006/relationships/worksheet" Target="worksheets/sheet10.xml"/><Relationship Id="rId19" Type="http://schemas.openxmlformats.org/officeDocument/2006/relationships/chartsheet" Target="chartsheets/sheet4.xml"/><Relationship Id="rId31" Type="http://schemas.openxmlformats.org/officeDocument/2006/relationships/worksheet" Target="worksheets/sheet25.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16.xml"/><Relationship Id="rId27" Type="http://schemas.openxmlformats.org/officeDocument/2006/relationships/worksheet" Target="worksheets/sheet21.xml"/><Relationship Id="rId30" Type="http://schemas.openxmlformats.org/officeDocument/2006/relationships/worksheet" Target="worksheets/sheet24.xml"/><Relationship Id="rId35" Type="http://schemas.openxmlformats.org/officeDocument/2006/relationships/worksheet" Target="worksheets/sheet29.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hartsheet" Target="chartsheets/sheet2.xml"/><Relationship Id="rId25" Type="http://schemas.openxmlformats.org/officeDocument/2006/relationships/worksheet" Target="worksheets/sheet19.xml"/><Relationship Id="rId33" Type="http://schemas.openxmlformats.org/officeDocument/2006/relationships/worksheet" Target="worksheets/sheet27.xml"/><Relationship Id="rId38" Type="http://schemas.openxmlformats.org/officeDocument/2006/relationships/theme" Target="theme/theme1.xml"/><Relationship Id="rId46" Type="http://schemas.openxmlformats.org/officeDocument/2006/relationships/customXml" Target="../customXml/item4.xml"/><Relationship Id="rId20" Type="http://schemas.openxmlformats.org/officeDocument/2006/relationships/chartsheet" Target="chartsheets/sheet5.xml"/><Relationship Id="rId41"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F436-487C-AB6F-DBDF93CC312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F436-487C-AB6F-DBDF93CC312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F436-487C-AB6F-DBDF93CC312D}"/>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F436-487C-AB6F-DBDF93CC312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F436-487C-AB6F-DBDF93CC312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F436-487C-AB6F-DBDF93CC312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F436-487C-AB6F-DBDF93CC312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F436-487C-AB6F-DBDF93CC312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F436-487C-AB6F-DBDF93CC312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F436-487C-AB6F-DBDF93CC312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F436-487C-AB6F-DBDF93CC312D}"/>
            </c:ext>
          </c:extLst>
        </c:ser>
        <c:dLbls>
          <c:showLegendKey val="0"/>
          <c:showVal val="0"/>
          <c:showCatName val="0"/>
          <c:showSerName val="0"/>
          <c:showPercent val="0"/>
          <c:showBubbleSize val="0"/>
        </c:dLbls>
        <c:gapWidth val="219"/>
        <c:overlap val="-27"/>
        <c:axId val="1696491632"/>
        <c:axId val="1"/>
      </c:barChart>
      <c:catAx>
        <c:axId val="169649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649163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8263-4B6D-8352-C164D14B7A3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8263-4B6D-8352-C164D14B7A3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8263-4B6D-8352-C164D14B7A39}"/>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8263-4B6D-8352-C164D14B7A3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8263-4B6D-8352-C164D14B7A3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8263-4B6D-8352-C164D14B7A3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8263-4B6D-8352-C164D14B7A3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8263-4B6D-8352-C164D14B7A3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8263-4B6D-8352-C164D14B7A3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8263-4B6D-8352-C164D14B7A3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8263-4B6D-8352-C164D14B7A39}"/>
            </c:ext>
          </c:extLst>
        </c:ser>
        <c:dLbls>
          <c:showLegendKey val="0"/>
          <c:showVal val="0"/>
          <c:showCatName val="0"/>
          <c:showSerName val="0"/>
          <c:showPercent val="0"/>
          <c:showBubbleSize val="0"/>
        </c:dLbls>
        <c:gapWidth val="219"/>
        <c:overlap val="-27"/>
        <c:axId val="1698362992"/>
        <c:axId val="1"/>
      </c:barChart>
      <c:catAx>
        <c:axId val="169836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6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DAC2-4284-B866-521187ACD0FA}"/>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DAC2-4284-B866-521187ACD0FA}"/>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DAC2-4284-B866-521187ACD0FA}"/>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DAC2-4284-B866-521187ACD0FA}"/>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DAC2-4284-B866-521187ACD0FA}"/>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DAC2-4284-B866-521187ACD0FA}"/>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DAC2-4284-B866-521187ACD0FA}"/>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DAC2-4284-B866-521187ACD0FA}"/>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DAC2-4284-B866-521187ACD0FA}"/>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DAC2-4284-B866-521187ACD0FA}"/>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DAC2-4284-B866-521187ACD0FA}"/>
            </c:ext>
          </c:extLst>
        </c:ser>
        <c:dLbls>
          <c:showLegendKey val="0"/>
          <c:showVal val="0"/>
          <c:showCatName val="0"/>
          <c:showSerName val="0"/>
          <c:showPercent val="0"/>
          <c:showBubbleSize val="0"/>
        </c:dLbls>
        <c:gapWidth val="219"/>
        <c:overlap val="-27"/>
        <c:axId val="1698350192"/>
        <c:axId val="1"/>
      </c:barChart>
      <c:catAx>
        <c:axId val="169835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501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4BD6-4C27-8186-EF48FE4DBD7D}"/>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4BD6-4C27-8186-EF48FE4DBD7D}"/>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4BD6-4C27-8186-EF48FE4DBD7D}"/>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4BD6-4C27-8186-EF48FE4DBD7D}"/>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4BD6-4C27-8186-EF48FE4DBD7D}"/>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4BD6-4C27-8186-EF48FE4DBD7D}"/>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4BD6-4C27-8186-EF48FE4DBD7D}"/>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4BD6-4C27-8186-EF48FE4DBD7D}"/>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4BD6-4C27-8186-EF48FE4DBD7D}"/>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4BD6-4C27-8186-EF48FE4DBD7D}"/>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4BD6-4C27-8186-EF48FE4DBD7D}"/>
            </c:ext>
          </c:extLst>
        </c:ser>
        <c:dLbls>
          <c:showLegendKey val="0"/>
          <c:showVal val="0"/>
          <c:showCatName val="0"/>
          <c:showSerName val="0"/>
          <c:showPercent val="0"/>
          <c:showBubbleSize val="0"/>
        </c:dLbls>
        <c:gapWidth val="219"/>
        <c:overlap val="-27"/>
        <c:axId val="1698342992"/>
        <c:axId val="1"/>
      </c:barChart>
      <c:catAx>
        <c:axId val="1698342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429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EEF4-4194-99B6-13329C586009}"/>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EEF4-4194-99B6-13329C586009}"/>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EEF4-4194-99B6-13329C586009}"/>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EEF4-4194-99B6-13329C586009}"/>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EEF4-4194-99B6-13329C586009}"/>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EEF4-4194-99B6-13329C586009}"/>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EEF4-4194-99B6-13329C586009}"/>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EEF4-4194-99B6-13329C586009}"/>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EEF4-4194-99B6-13329C586009}"/>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EEF4-4194-99B6-13329C586009}"/>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EEF4-4194-99B6-13329C586009}"/>
            </c:ext>
          </c:extLst>
        </c:ser>
        <c:dLbls>
          <c:showLegendKey val="0"/>
          <c:showVal val="0"/>
          <c:showCatName val="0"/>
          <c:showSerName val="0"/>
          <c:showPercent val="0"/>
          <c:showBubbleSize val="0"/>
        </c:dLbls>
        <c:gapWidth val="219"/>
        <c:overlap val="-27"/>
        <c:axId val="1698337392"/>
        <c:axId val="1"/>
      </c:barChart>
      <c:catAx>
        <c:axId val="169833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7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Hospitals!$E$1:$E$53</c:f>
              <c:strCache>
                <c:ptCount val="53"/>
                <c:pt idx="0">
                  <c:v>Acute</c:v>
                </c:pt>
                <c:pt idx="1">
                  <c:v> 282 </c:v>
                </c:pt>
                <c:pt idx="2">
                  <c:v> 25 </c:v>
                </c:pt>
                <c:pt idx="3">
                  <c:v> 128 </c:v>
                </c:pt>
                <c:pt idx="4">
                  <c:v> 89 </c:v>
                </c:pt>
                <c:pt idx="5">
                  <c:v> 335 </c:v>
                </c:pt>
                <c:pt idx="6">
                  <c:v> 859 </c:v>
                </c:pt>
                <c:pt idx="7">
                  <c:v> 25 </c:v>
                </c:pt>
                <c:pt idx="10">
                  <c:v> 176 </c:v>
                </c:pt>
                <c:pt idx="11">
                  <c:v> 25 </c:v>
                </c:pt>
                <c:pt idx="12">
                  <c:v> 90 </c:v>
                </c:pt>
                <c:pt idx="13">
                  <c:v> 339 </c:v>
                </c:pt>
                <c:pt idx="14">
                  <c:v> 25 </c:v>
                </c:pt>
                <c:pt idx="15">
                  <c:v> 680 </c:v>
                </c:pt>
                <c:pt idx="16">
                  <c:v> 169 </c:v>
                </c:pt>
                <c:pt idx="17">
                  <c:v> 25 </c:v>
                </c:pt>
                <c:pt idx="18">
                  <c:v> 25 </c:v>
                </c:pt>
                <c:pt idx="19">
                  <c:v> 395 </c:v>
                </c:pt>
                <c:pt idx="21">
                  <c:v> 614 </c:v>
                </c:pt>
                <c:pt idx="22">
                  <c:v> 75 </c:v>
                </c:pt>
                <c:pt idx="23">
                  <c:v> 49 </c:v>
                </c:pt>
                <c:pt idx="26">
                  <c:v> 25 </c:v>
                </c:pt>
                <c:pt idx="27">
                  <c:v> 176 </c:v>
                </c:pt>
                <c:pt idx="28">
                  <c:v> 357 </c:v>
                </c:pt>
                <c:pt idx="29">
                  <c:v> 25 </c:v>
                </c:pt>
                <c:pt idx="30">
                  <c:v> 25 </c:v>
                </c:pt>
                <c:pt idx="31">
                  <c:v> 211 </c:v>
                </c:pt>
                <c:pt idx="32">
                  <c:v> 943 </c:v>
                </c:pt>
                <c:pt idx="33">
                  <c:v> 25 </c:v>
                </c:pt>
                <c:pt idx="34">
                  <c:v> 40 </c:v>
                </c:pt>
                <c:pt idx="35">
                  <c:v> 264 </c:v>
                </c:pt>
                <c:pt idx="38">
                  <c:v> 63 </c:v>
                </c:pt>
                <c:pt idx="39">
                  <c:v> 63 </c:v>
                </c:pt>
                <c:pt idx="40">
                  <c:v> 455 </c:v>
                </c:pt>
                <c:pt idx="41">
                  <c:v> 475 </c:v>
                </c:pt>
                <c:pt idx="42">
                  <c:v> 79 </c:v>
                </c:pt>
                <c:pt idx="43">
                  <c:v> 337 </c:v>
                </c:pt>
                <c:pt idx="44">
                  <c:v> 259 </c:v>
                </c:pt>
                <c:pt idx="45">
                  <c:v> 432 </c:v>
                </c:pt>
                <c:pt idx="46">
                  <c:v> 669 </c:v>
                </c:pt>
                <c:pt idx="47">
                  <c:v> 20 </c:v>
                </c:pt>
                <c:pt idx="48">
                  <c:v> 197 </c:v>
                </c:pt>
                <c:pt idx="49">
                  <c:v> 325 </c:v>
                </c:pt>
              </c:strCache>
            </c:strRef>
          </c:tx>
          <c:spPr>
            <a:solidFill>
              <a:srgbClr val="4F81B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Hospitals!$E$54:$E$77</c:f>
              <c:numCache>
                <c:formatCode>_(* #,##0_);_(* \(#,##0\);_(* "-"??_);_(@_)</c:formatCode>
                <c:ptCount val="24"/>
                <c:pt idx="0">
                  <c:v>360</c:v>
                </c:pt>
                <c:pt idx="3">
                  <c:v>442</c:v>
                </c:pt>
                <c:pt idx="4">
                  <c:v>258</c:v>
                </c:pt>
                <c:pt idx="6">
                  <c:v>70</c:v>
                </c:pt>
                <c:pt idx="7">
                  <c:v>40</c:v>
                </c:pt>
                <c:pt idx="8">
                  <c:v>3963</c:v>
                </c:pt>
                <c:pt idx="9">
                  <c:v>25</c:v>
                </c:pt>
                <c:pt idx="12">
                  <c:v>30</c:v>
                </c:pt>
                <c:pt idx="13">
                  <c:v>548</c:v>
                </c:pt>
                <c:pt idx="14">
                  <c:v>188</c:v>
                </c:pt>
                <c:pt idx="15">
                  <c:v>178</c:v>
                </c:pt>
                <c:pt idx="16">
                  <c:v>25</c:v>
                </c:pt>
                <c:pt idx="18">
                  <c:v>994</c:v>
                </c:pt>
                <c:pt idx="19">
                  <c:v>52</c:v>
                </c:pt>
                <c:pt idx="20">
                  <c:v>100</c:v>
                </c:pt>
                <c:pt idx="21">
                  <c:v>152</c:v>
                </c:pt>
                <c:pt idx="22">
                  <c:v>56</c:v>
                </c:pt>
                <c:pt idx="23">
                  <c:v>25</c:v>
                </c:pt>
              </c:numCache>
            </c:numRef>
          </c:val>
          <c:extLst>
            <c:ext xmlns:c16="http://schemas.microsoft.com/office/drawing/2014/chart" uri="{C3380CC4-5D6E-409C-BE32-E72D297353CC}">
              <c16:uniqueId val="{00000000-B75A-4346-B243-3A5DAAA8B202}"/>
            </c:ext>
          </c:extLst>
        </c:ser>
        <c:ser>
          <c:idx val="1"/>
          <c:order val="1"/>
          <c:tx>
            <c:strRef>
              <c:f>Hospitals!$F$1:$F$53</c:f>
              <c:strCache>
                <c:ptCount val="53"/>
                <c:pt idx="0">
                  <c:v>General Psychiatric</c:v>
                </c:pt>
                <c:pt idx="1">
                  <c:v> 45 </c:v>
                </c:pt>
                <c:pt idx="3">
                  <c:v> 12 </c:v>
                </c:pt>
                <c:pt idx="6">
                  <c:v> 57 </c:v>
                </c:pt>
                <c:pt idx="9">
                  <c:v> 97 </c:v>
                </c:pt>
                <c:pt idx="13">
                  <c:v> 22 </c:v>
                </c:pt>
                <c:pt idx="15">
                  <c:v> 119 </c:v>
                </c:pt>
                <c:pt idx="16">
                  <c:v> 8 </c:v>
                </c:pt>
                <c:pt idx="19">
                  <c:v> 12 </c:v>
                </c:pt>
                <c:pt idx="20">
                  <c:v> 80 </c:v>
                </c:pt>
                <c:pt idx="21">
                  <c:v> 100 </c:v>
                </c:pt>
                <c:pt idx="24">
                  <c:v> 96 </c:v>
                </c:pt>
                <c:pt idx="32">
                  <c:v> 96 </c:v>
                </c:pt>
                <c:pt idx="37">
                  <c:v> 111 </c:v>
                </c:pt>
                <c:pt idx="40">
                  <c:v> 111 </c:v>
                </c:pt>
                <c:pt idx="42">
                  <c:v> 11 </c:v>
                </c:pt>
                <c:pt idx="46">
                  <c:v> 26 </c:v>
                </c:pt>
                <c:pt idx="50">
                  <c:v> 56 </c:v>
                </c:pt>
                <c:pt idx="51">
                  <c:v> 86 </c:v>
                </c:pt>
              </c:strCache>
            </c:strRef>
          </c:tx>
          <c:spPr>
            <a:solidFill>
              <a:srgbClr val="C0504D"/>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Hospitals!$F$54:$F$77</c:f>
              <c:numCache>
                <c:formatCode>_(* #,##0_);_(* \(#,##0\);_(* "-"??_);_(@_)</c:formatCode>
                <c:ptCount val="24"/>
                <c:pt idx="0">
                  <c:v>20</c:v>
                </c:pt>
                <c:pt idx="3">
                  <c:v>20</c:v>
                </c:pt>
                <c:pt idx="5">
                  <c:v>363</c:v>
                </c:pt>
                <c:pt idx="8">
                  <c:v>582</c:v>
                </c:pt>
                <c:pt idx="13" formatCode="General">
                  <c:v>20</c:v>
                </c:pt>
                <c:pt idx="17">
                  <c:v>149</c:v>
                </c:pt>
                <c:pt idx="18">
                  <c:v>169</c:v>
                </c:pt>
                <c:pt idx="21">
                  <c:v>0</c:v>
                </c:pt>
                <c:pt idx="22">
                  <c:v>0</c:v>
                </c:pt>
              </c:numCache>
            </c:numRef>
          </c:val>
          <c:extLst>
            <c:ext xmlns:c16="http://schemas.microsoft.com/office/drawing/2014/chart" uri="{C3380CC4-5D6E-409C-BE32-E72D297353CC}">
              <c16:uniqueId val="{00000001-B75A-4346-B243-3A5DAAA8B202}"/>
            </c:ext>
          </c:extLst>
        </c:ser>
        <c:ser>
          <c:idx val="2"/>
          <c:order val="2"/>
          <c:tx>
            <c:strRef>
              <c:f>Hospitals!$G$1:$G$53</c:f>
              <c:strCache>
                <c:ptCount val="53"/>
                <c:pt idx="0">
                  <c:v>Adult Psychiatric</c:v>
                </c:pt>
                <c:pt idx="4">
                  <c:v> 18 </c:v>
                </c:pt>
                <c:pt idx="6">
                  <c:v> 18 </c:v>
                </c:pt>
                <c:pt idx="15">
                  <c:v> -   </c:v>
                </c:pt>
                <c:pt idx="21">
                  <c:v> -   </c:v>
                </c:pt>
                <c:pt idx="32">
                  <c:v> -   </c:v>
                </c:pt>
                <c:pt idx="35">
                  <c:v> 15 </c:v>
                </c:pt>
                <c:pt idx="38">
                  <c:v> 12 </c:v>
                </c:pt>
                <c:pt idx="40">
                  <c:v> 27 </c:v>
                </c:pt>
                <c:pt idx="50">
                  <c:v> 20 </c:v>
                </c:pt>
              </c:strCache>
            </c:strRef>
          </c:tx>
          <c:spPr>
            <a:solidFill>
              <a:srgbClr val="9BBB59"/>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Hospitals!$G$54:$G$77</c:f>
              <c:numCache>
                <c:formatCode>_(* #,##0_);_(* \(#,##0\);_(* "-"??_);_(@_)</c:formatCode>
                <c:ptCount val="24"/>
                <c:pt idx="4">
                  <c:v>33</c:v>
                </c:pt>
                <c:pt idx="8">
                  <c:v>53</c:v>
                </c:pt>
                <c:pt idx="18">
                  <c:v>0</c:v>
                </c:pt>
                <c:pt idx="21">
                  <c:v>0</c:v>
                </c:pt>
              </c:numCache>
            </c:numRef>
          </c:val>
          <c:extLst>
            <c:ext xmlns:c16="http://schemas.microsoft.com/office/drawing/2014/chart" uri="{C3380CC4-5D6E-409C-BE32-E72D297353CC}">
              <c16:uniqueId val="{00000002-B75A-4346-B243-3A5DAAA8B202}"/>
            </c:ext>
          </c:extLst>
        </c:ser>
        <c:ser>
          <c:idx val="3"/>
          <c:order val="3"/>
          <c:tx>
            <c:strRef>
              <c:f>Hospitals!$H$1:$H$53</c:f>
              <c:strCache>
                <c:ptCount val="53"/>
                <c:pt idx="0">
                  <c:v>Geriatric Psychiatric</c:v>
                </c:pt>
                <c:pt idx="6">
                  <c:v> -   </c:v>
                </c:pt>
                <c:pt idx="10">
                  <c:v> 12 </c:v>
                </c:pt>
                <c:pt idx="15">
                  <c:v> 12 </c:v>
                </c:pt>
                <c:pt idx="21">
                  <c:v> -   </c:v>
                </c:pt>
                <c:pt idx="32">
                  <c:v> -   </c:v>
                </c:pt>
                <c:pt idx="39">
                  <c:v> 12 </c:v>
                </c:pt>
                <c:pt idx="40">
                  <c:v> 12 </c:v>
                </c:pt>
              </c:strCache>
            </c:strRef>
          </c:tx>
          <c:spPr>
            <a:solidFill>
              <a:srgbClr val="8064A2"/>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Hospitals!$H$54:$H$77</c:f>
              <c:numCache>
                <c:formatCode>_(* #,##0_);_(* \(#,##0\);_(* "-"??_);_(@_)</c:formatCode>
                <c:ptCount val="24"/>
                <c:pt idx="8">
                  <c:v>0</c:v>
                </c:pt>
                <c:pt idx="18">
                  <c:v>0</c:v>
                </c:pt>
                <c:pt idx="21">
                  <c:v>0</c:v>
                </c:pt>
              </c:numCache>
            </c:numRef>
          </c:val>
          <c:extLst>
            <c:ext xmlns:c16="http://schemas.microsoft.com/office/drawing/2014/chart" uri="{C3380CC4-5D6E-409C-BE32-E72D297353CC}">
              <c16:uniqueId val="{00000003-B75A-4346-B243-3A5DAAA8B202}"/>
            </c:ext>
          </c:extLst>
        </c:ser>
        <c:ser>
          <c:idx val="4"/>
          <c:order val="4"/>
          <c:tx>
            <c:strRef>
              <c:f>Hospitals!$I$1:$I$53</c:f>
              <c:strCache>
                <c:ptCount val="53"/>
                <c:pt idx="0">
                  <c:v>Pediatric and Adolescent Psychiatric Beds</c:v>
                </c:pt>
                <c:pt idx="6">
                  <c:v> -   </c:v>
                </c:pt>
                <c:pt idx="15">
                  <c:v> -   </c:v>
                </c:pt>
                <c:pt idx="21">
                  <c:v> -   </c:v>
                </c:pt>
                <c:pt idx="24">
                  <c:v> 53 </c:v>
                </c:pt>
                <c:pt idx="32">
                  <c:v> 53 </c:v>
                </c:pt>
                <c:pt idx="40">
                  <c:v> -   </c:v>
                </c:pt>
                <c:pt idx="44">
                  <c:v> 40 </c:v>
                </c:pt>
              </c:strCache>
            </c:strRef>
          </c:tx>
          <c:spPr>
            <a:solidFill>
              <a:srgbClr val="4BACC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Hospitals!$I$54:$I$77</c:f>
              <c:numCache>
                <c:formatCode>_(* #,##0_);_(* \(#,##0\);_(* "-"??_);_(@_)</c:formatCode>
                <c:ptCount val="24"/>
                <c:pt idx="8">
                  <c:v>40</c:v>
                </c:pt>
                <c:pt idx="18">
                  <c:v>0</c:v>
                </c:pt>
                <c:pt idx="21">
                  <c:v>0</c:v>
                </c:pt>
              </c:numCache>
            </c:numRef>
          </c:val>
          <c:extLst>
            <c:ext xmlns:c16="http://schemas.microsoft.com/office/drawing/2014/chart" uri="{C3380CC4-5D6E-409C-BE32-E72D297353CC}">
              <c16:uniqueId val="{00000004-B75A-4346-B243-3A5DAAA8B202}"/>
            </c:ext>
          </c:extLst>
        </c:ser>
        <c:ser>
          <c:idx val="5"/>
          <c:order val="5"/>
          <c:tx>
            <c:strRef>
              <c:f>Hospitals!$J$1:$J$53</c:f>
              <c:strCache>
                <c:ptCount val="53"/>
                <c:pt idx="0">
                  <c:v>Chemical Dependency</c:v>
                </c:pt>
                <c:pt idx="6">
                  <c:v> -   </c:v>
                </c:pt>
                <c:pt idx="15">
                  <c:v> -   </c:v>
                </c:pt>
                <c:pt idx="21">
                  <c:v> -   </c:v>
                </c:pt>
                <c:pt idx="32">
                  <c:v> -   </c:v>
                </c:pt>
                <c:pt idx="37">
                  <c:v> 29 </c:v>
                </c:pt>
                <c:pt idx="40">
                  <c:v> 29 </c:v>
                </c:pt>
                <c:pt idx="50">
                  <c:v> 12 </c:v>
                </c:pt>
                <c:pt idx="51">
                  <c:v>12</c:v>
                </c:pt>
              </c:strCache>
            </c:strRef>
          </c:tx>
          <c:spPr>
            <a:solidFill>
              <a:srgbClr val="F79646"/>
            </a:solidFill>
            <a:ln w="25400">
              <a:noFill/>
            </a:ln>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Hospitals!$J$54:$J$77</c:f>
              <c:numCache>
                <c:formatCode>_(* #,##0_);_(* \(#,##0\);_(* "-"??_);_(@_)</c:formatCode>
                <c:ptCount val="24"/>
                <c:pt idx="8">
                  <c:v>24</c:v>
                </c:pt>
                <c:pt idx="17">
                  <c:v>48</c:v>
                </c:pt>
                <c:pt idx="18">
                  <c:v>48</c:v>
                </c:pt>
                <c:pt idx="21">
                  <c:v>0</c:v>
                </c:pt>
              </c:numCache>
            </c:numRef>
          </c:val>
          <c:extLst>
            <c:ext xmlns:c16="http://schemas.microsoft.com/office/drawing/2014/chart" uri="{C3380CC4-5D6E-409C-BE32-E72D297353CC}">
              <c16:uniqueId val="{00000005-B75A-4346-B243-3A5DAAA8B202}"/>
            </c:ext>
          </c:extLst>
        </c:ser>
        <c:ser>
          <c:idx val="6"/>
          <c:order val="6"/>
          <c:tx>
            <c:strRef>
              <c:f>Hospitals!$K$1:$K$53</c:f>
              <c:strCache>
                <c:ptCount val="53"/>
                <c:pt idx="0">
                  <c:v>Physical Rehabilitation</c:v>
                </c:pt>
                <c:pt idx="1">
                  <c:v> 28 </c:v>
                </c:pt>
                <c:pt idx="3">
                  <c:v> 12 </c:v>
                </c:pt>
                <c:pt idx="6">
                  <c:v> 40 </c:v>
                </c:pt>
                <c:pt idx="13">
                  <c:v> 20 </c:v>
                </c:pt>
                <c:pt idx="15">
                  <c:v> 20 </c:v>
                </c:pt>
                <c:pt idx="16">
                  <c:v> -   </c:v>
                </c:pt>
                <c:pt idx="19">
                  <c:v> 20 </c:v>
                </c:pt>
                <c:pt idx="21">
                  <c:v> 20 </c:v>
                </c:pt>
                <c:pt idx="25">
                  <c:v> 76 </c:v>
                </c:pt>
                <c:pt idx="32">
                  <c:v> 76 </c:v>
                </c:pt>
                <c:pt idx="36">
                  <c:v> 40 </c:v>
                </c:pt>
                <c:pt idx="40">
                  <c:v> 40 </c:v>
                </c:pt>
                <c:pt idx="52">
                  <c:v>40</c:v>
                </c:pt>
              </c:strCache>
            </c:strRef>
          </c:tx>
          <c:spPr>
            <a:solidFill>
              <a:schemeClr val="accent1">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Hospitals!$K$54:$K$77</c:f>
              <c:numCache>
                <c:formatCode>_(* #,##0_);_(* \(#,##0\);_(* "-"??_);_(@_)</c:formatCode>
                <c:ptCount val="24"/>
                <c:pt idx="1">
                  <c:v>135</c:v>
                </c:pt>
                <c:pt idx="2">
                  <c:v>40</c:v>
                </c:pt>
                <c:pt idx="8">
                  <c:v>215</c:v>
                </c:pt>
                <c:pt idx="10">
                  <c:v>71</c:v>
                </c:pt>
                <c:pt idx="11">
                  <c:v>60</c:v>
                </c:pt>
                <c:pt idx="18">
                  <c:v>131</c:v>
                </c:pt>
                <c:pt idx="21">
                  <c:v>0</c:v>
                </c:pt>
              </c:numCache>
            </c:numRef>
          </c:val>
          <c:extLst>
            <c:ext xmlns:c16="http://schemas.microsoft.com/office/drawing/2014/chart" uri="{C3380CC4-5D6E-409C-BE32-E72D297353CC}">
              <c16:uniqueId val="{00000006-B75A-4346-B243-3A5DAAA8B202}"/>
            </c:ext>
          </c:extLst>
        </c:ser>
        <c:ser>
          <c:idx val="7"/>
          <c:order val="7"/>
          <c:tx>
            <c:strRef>
              <c:f>Hospitals!$L$1:$L$53</c:f>
              <c:strCache>
                <c:ptCount val="53"/>
                <c:pt idx="0">
                  <c:v>Neonatal Level II</c:v>
                </c:pt>
                <c:pt idx="1">
                  <c:v> 4 </c:v>
                </c:pt>
                <c:pt idx="5">
                  <c:v> 8 </c:v>
                </c:pt>
                <c:pt idx="6">
                  <c:v> 12 </c:v>
                </c:pt>
                <c:pt idx="10">
                  <c:v> 6 </c:v>
                </c:pt>
                <c:pt idx="13">
                  <c:v> 6 </c:v>
                </c:pt>
                <c:pt idx="15">
                  <c:v> 12 </c:v>
                </c:pt>
                <c:pt idx="16">
                  <c:v> 15 </c:v>
                </c:pt>
                <c:pt idx="19">
                  <c:v> 12 </c:v>
                </c:pt>
                <c:pt idx="21">
                  <c:v> 27 </c:v>
                </c:pt>
                <c:pt idx="27">
                  <c:v> 4 </c:v>
                </c:pt>
                <c:pt idx="28">
                  <c:v> 12 </c:v>
                </c:pt>
                <c:pt idx="32">
                  <c:v> 16 </c:v>
                </c:pt>
                <c:pt idx="35">
                  <c:v> 6 </c:v>
                </c:pt>
                <c:pt idx="40">
                  <c:v> 6 </c:v>
                </c:pt>
                <c:pt idx="41">
                  <c:v> 3 </c:v>
                </c:pt>
                <c:pt idx="44">
                  <c:v> 21 </c:v>
                </c:pt>
                <c:pt idx="46">
                  <c:v> 20 </c:v>
                </c:pt>
                <c:pt idx="49">
                  <c:v> 36 </c:v>
                </c:pt>
              </c:strCache>
            </c:strRef>
          </c:tx>
          <c:spPr>
            <a:solidFill>
              <a:schemeClr val="accent2">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Hospitals!$L$54:$L$77</c:f>
              <c:numCache>
                <c:formatCode>_(* #,##0_);_(* \(#,##0\);_(* "-"??_);_(@_)</c:formatCode>
                <c:ptCount val="24"/>
                <c:pt idx="0">
                  <c:v>8</c:v>
                </c:pt>
                <c:pt idx="8">
                  <c:v>88</c:v>
                </c:pt>
                <c:pt idx="13">
                  <c:v>18</c:v>
                </c:pt>
                <c:pt idx="18">
                  <c:v>18</c:v>
                </c:pt>
                <c:pt idx="21">
                  <c:v>0</c:v>
                </c:pt>
              </c:numCache>
            </c:numRef>
          </c:val>
          <c:extLst>
            <c:ext xmlns:c16="http://schemas.microsoft.com/office/drawing/2014/chart" uri="{C3380CC4-5D6E-409C-BE32-E72D297353CC}">
              <c16:uniqueId val="{00000007-B75A-4346-B243-3A5DAAA8B202}"/>
            </c:ext>
          </c:extLst>
        </c:ser>
        <c:ser>
          <c:idx val="8"/>
          <c:order val="8"/>
          <c:tx>
            <c:strRef>
              <c:f>Hospitals!$M$1:$M$53</c:f>
              <c:strCache>
                <c:ptCount val="53"/>
                <c:pt idx="0">
                  <c:v>Neonatal Level III</c:v>
                </c:pt>
                <c:pt idx="5">
                  <c:v> 6 </c:v>
                </c:pt>
                <c:pt idx="6">
                  <c:v> 6 </c:v>
                </c:pt>
                <c:pt idx="13">
                  <c:v> 3 </c:v>
                </c:pt>
                <c:pt idx="15">
                  <c:v> 3 </c:v>
                </c:pt>
                <c:pt idx="19">
                  <c:v> 8 </c:v>
                </c:pt>
                <c:pt idx="21">
                  <c:v> 8 </c:v>
                </c:pt>
                <c:pt idx="28">
                  <c:v> 4 </c:v>
                </c:pt>
                <c:pt idx="32">
                  <c:v> 4 </c:v>
                </c:pt>
                <c:pt idx="40">
                  <c:v> -   </c:v>
                </c:pt>
                <c:pt idx="41">
                  <c:v> 12 </c:v>
                </c:pt>
                <c:pt idx="44">
                  <c:v> 60 </c:v>
                </c:pt>
                <c:pt idx="46">
                  <c:v> 20 </c:v>
                </c:pt>
                <c:pt idx="49">
                  <c:v> 12 </c:v>
                </c:pt>
              </c:strCache>
            </c:strRef>
          </c:tx>
          <c:spPr>
            <a:solidFill>
              <a:schemeClr val="accent3">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Hospitals!$M$54:$M$77</c:f>
              <c:numCache>
                <c:formatCode>_(* #,##0_);_(* \(#,##0\);_(* "-"??_);_(@_)</c:formatCode>
                <c:ptCount val="24"/>
                <c:pt idx="0">
                  <c:v>16</c:v>
                </c:pt>
                <c:pt idx="8">
                  <c:v>120</c:v>
                </c:pt>
                <c:pt idx="13">
                  <c:v>12</c:v>
                </c:pt>
                <c:pt idx="18">
                  <c:v>12</c:v>
                </c:pt>
                <c:pt idx="21">
                  <c:v>0</c:v>
                </c:pt>
              </c:numCache>
            </c:numRef>
          </c:val>
          <c:extLst>
            <c:ext xmlns:c16="http://schemas.microsoft.com/office/drawing/2014/chart" uri="{C3380CC4-5D6E-409C-BE32-E72D297353CC}">
              <c16:uniqueId val="{00000008-B75A-4346-B243-3A5DAAA8B202}"/>
            </c:ext>
          </c:extLst>
        </c:ser>
        <c:ser>
          <c:idx val="9"/>
          <c:order val="9"/>
          <c:tx>
            <c:strRef>
              <c:f>Hospitals!$N$1:$N$53</c:f>
              <c:strCache>
                <c:ptCount val="53"/>
                <c:pt idx="0">
                  <c:v>Neonatal Level IV</c:v>
                </c:pt>
                <c:pt idx="6">
                  <c:v> -   </c:v>
                </c:pt>
                <c:pt idx="15">
                  <c:v> -   </c:v>
                </c:pt>
                <c:pt idx="21">
                  <c:v> -   </c:v>
                </c:pt>
                <c:pt idx="32">
                  <c:v> -   </c:v>
                </c:pt>
                <c:pt idx="40">
                  <c:v> -   </c:v>
                </c:pt>
                <c:pt idx="44">
                  <c:v>40</c:v>
                </c:pt>
                <c:pt idx="46">
                  <c:v> 20 </c:v>
                </c:pt>
              </c:strCache>
            </c:strRef>
          </c:tx>
          <c:spPr>
            <a:solidFill>
              <a:schemeClr val="accent4">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Hospitals!$N$54:$N$77</c:f>
              <c:numCache>
                <c:formatCode>General</c:formatCode>
                <c:ptCount val="24"/>
                <c:pt idx="8" formatCode="_(* #,##0_);_(* \(#,##0\);_(* &quot;-&quot;??_);_(@_)">
                  <c:v>20</c:v>
                </c:pt>
                <c:pt idx="18" formatCode="_(* #,##0_);_(* \(#,##0\);_(* &quot;-&quot;??_);_(@_)">
                  <c:v>0</c:v>
                </c:pt>
                <c:pt idx="21" formatCode="_(* #,##0_);_(* \(#,##0\);_(* &quot;-&quot;??_);_(@_)">
                  <c:v>0</c:v>
                </c:pt>
              </c:numCache>
            </c:numRef>
          </c:val>
          <c:extLst>
            <c:ext xmlns:c16="http://schemas.microsoft.com/office/drawing/2014/chart" uri="{C3380CC4-5D6E-409C-BE32-E72D297353CC}">
              <c16:uniqueId val="{00000009-B75A-4346-B243-3A5DAAA8B202}"/>
            </c:ext>
          </c:extLst>
        </c:ser>
        <c:ser>
          <c:idx val="10"/>
          <c:order val="10"/>
          <c:tx>
            <c:strRef>
              <c:f>Hospitals!$O$1:$O$53</c:f>
              <c:strCache>
                <c:ptCount val="53"/>
                <c:pt idx="0">
                  <c:v>License Number </c:v>
                </c:pt>
                <c:pt idx="1">
                  <c:v>100304</c:v>
                </c:pt>
                <c:pt idx="2">
                  <c:v>600078</c:v>
                </c:pt>
                <c:pt idx="3">
                  <c:v>100053</c:v>
                </c:pt>
                <c:pt idx="4">
                  <c:v>100143</c:v>
                </c:pt>
                <c:pt idx="5">
                  <c:v>100313</c:v>
                </c:pt>
                <c:pt idx="7">
                  <c:v>600072</c:v>
                </c:pt>
                <c:pt idx="8">
                  <c:v>670000</c:v>
                </c:pt>
                <c:pt idx="9">
                  <c:v>100597</c:v>
                </c:pt>
                <c:pt idx="10">
                  <c:v>100068</c:v>
                </c:pt>
                <c:pt idx="11">
                  <c:v>600071</c:v>
                </c:pt>
                <c:pt idx="12">
                  <c:v>100344</c:v>
                </c:pt>
                <c:pt idx="13">
                  <c:v>100184</c:v>
                </c:pt>
                <c:pt idx="14">
                  <c:v>600055</c:v>
                </c:pt>
                <c:pt idx="16">
                  <c:v>100173</c:v>
                </c:pt>
                <c:pt idx="17">
                  <c:v>600057</c:v>
                </c:pt>
                <c:pt idx="18">
                  <c:v>600073</c:v>
                </c:pt>
                <c:pt idx="19">
                  <c:v>100092</c:v>
                </c:pt>
                <c:pt idx="20">
                  <c:v>100586</c:v>
                </c:pt>
                <c:pt idx="22">
                  <c:v>100298</c:v>
                </c:pt>
                <c:pt idx="23">
                  <c:v>100338</c:v>
                </c:pt>
                <c:pt idx="24">
                  <c:v>100564</c:v>
                </c:pt>
                <c:pt idx="25">
                  <c:v>100655</c:v>
                </c:pt>
                <c:pt idx="26">
                  <c:v>600065</c:v>
                </c:pt>
                <c:pt idx="27">
                  <c:v>100016</c:v>
                </c:pt>
                <c:pt idx="28">
                  <c:v>100404</c:v>
                </c:pt>
                <c:pt idx="29">
                  <c:v>600069</c:v>
                </c:pt>
                <c:pt idx="30">
                  <c:v>600076</c:v>
                </c:pt>
                <c:pt idx="31">
                  <c:v>100406</c:v>
                </c:pt>
                <c:pt idx="33">
                  <c:v>600070</c:v>
                </c:pt>
                <c:pt idx="34">
                  <c:v>100348</c:v>
                </c:pt>
                <c:pt idx="35">
                  <c:v>100160</c:v>
                </c:pt>
                <c:pt idx="36">
                  <c:v>100601</c:v>
                </c:pt>
                <c:pt idx="37">
                  <c:v>100574</c:v>
                </c:pt>
                <c:pt idx="38">
                  <c:v>100327</c:v>
                </c:pt>
                <c:pt idx="39">
                  <c:v>100151</c:v>
                </c:pt>
                <c:pt idx="41">
                  <c:v>100451</c:v>
                </c:pt>
                <c:pt idx="42">
                  <c:v>100575</c:v>
                </c:pt>
                <c:pt idx="43">
                  <c:v>100251</c:v>
                </c:pt>
                <c:pt idx="44">
                  <c:v>NL</c:v>
                </c:pt>
                <c:pt idx="45">
                  <c:v>100252</c:v>
                </c:pt>
                <c:pt idx="46">
                  <c:v>100234</c:v>
                </c:pt>
                <c:pt idx="47">
                  <c:v>101559</c:v>
                </c:pt>
                <c:pt idx="48">
                  <c:v>100475</c:v>
                </c:pt>
                <c:pt idx="49">
                  <c:v>100255</c:v>
                </c:pt>
                <c:pt idx="50">
                  <c:v>100595</c:v>
                </c:pt>
                <c:pt idx="51">
                  <c:v>100241</c:v>
                </c:pt>
                <c:pt idx="52">
                  <c:v>101386</c:v>
                </c:pt>
              </c:strCache>
            </c:strRef>
          </c:tx>
          <c:spPr>
            <a:solidFill>
              <a:schemeClr val="accent5">
                <a:lumMod val="60000"/>
              </a:schemeClr>
            </a:solidFill>
            <a:ln>
              <a:noFill/>
            </a:ln>
            <a:effectLst/>
          </c:spPr>
          <c:invertIfNegative val="0"/>
          <c:cat>
            <c:multiLvlStrRef>
              <c:f>Hospitals!$A$54:$D$77</c:f>
              <c:multiLvlStrCache>
                <c:ptCount val="24"/>
                <c:lvl>
                  <c:pt idx="0">
                    <c:v>Jefferson</c:v>
                  </c:pt>
                  <c:pt idx="1">
                    <c:v>Jefferson</c:v>
                  </c:pt>
                  <c:pt idx="2">
                    <c:v>Jefferson</c:v>
                  </c:pt>
                  <c:pt idx="3">
                    <c:v>Jefferson</c:v>
                  </c:pt>
                  <c:pt idx="4">
                    <c:v>Jefferson</c:v>
                  </c:pt>
                  <c:pt idx="5">
                    <c:v>Jefferson</c:v>
                  </c:pt>
                  <c:pt idx="6">
                    <c:v>Shelby</c:v>
                  </c:pt>
                  <c:pt idx="7">
                    <c:v>Bullitt</c:v>
                  </c:pt>
                  <c:pt idx="9">
                    <c:v>Carroll</c:v>
                  </c:pt>
                  <c:pt idx="10">
                    <c:v>Kenton</c:v>
                  </c:pt>
                  <c:pt idx="11">
                    <c:v>Boone</c:v>
                  </c:pt>
                  <c:pt idx="12">
                    <c:v>Campbell</c:v>
                  </c:pt>
                  <c:pt idx="13">
                    <c:v>Kenton</c:v>
                  </c:pt>
                  <c:pt idx="14">
                    <c:v>Boone</c:v>
                  </c:pt>
                  <c:pt idx="15">
                    <c:v>Campbell</c:v>
                  </c:pt>
                  <c:pt idx="16">
                    <c:v>Grant</c:v>
                  </c:pt>
                  <c:pt idx="17">
                    <c:v>Kenton</c:v>
                  </c:pt>
                  <c:pt idx="19">
                    <c:v>Fleming</c:v>
                  </c:pt>
                  <c:pt idx="20">
                    <c:v>Mason</c:v>
                  </c:pt>
                  <c:pt idx="22">
                    <c:v>Montgomery</c:v>
                  </c:pt>
                  <c:pt idx="23">
                    <c:v>Morgan</c:v>
                  </c:pt>
                </c:lvl>
                <c:lvl>
                  <c:pt idx="1">
                    <c:v>(formerly Frazier Rehabilitation Institute)</c:v>
                  </c:pt>
                  <c:pt idx="2">
                    <c:v>(formerly Frazier Rehab Institute Northeast)</c:v>
                  </c:pt>
                  <c:pt idx="3">
                    <c:v>(formerly Jewish Hospital &amp; St. Mary's Healthcare; formerly Jewish Hospital)</c:v>
                  </c:pt>
                  <c:pt idx="4">
                    <c:v> (formerly Saints Mary &amp; Elizabeth Hospital; formerly Caritas Medical Center)</c:v>
                  </c:pt>
                  <c:pt idx="5">
                    <c:v>(formerly Our Lady of Peace; formerly Caritas Peace Center)</c:v>
                  </c:pt>
                  <c:pt idx="6">
                    <c:v> (formerly Jewish Hospital / Shelbyville)</c:v>
                  </c:pt>
                  <c:pt idx="7">
                    <c:v>(formerly UofL Health, Inc. - Medical Center South; Medical Center Jewish South license #300179)</c:v>
                  </c:pt>
                  <c:pt idx="10">
                    <c:v>(formerlyHealthsouth Northern KY Rehabilitation Hosp; formerly American Hosp for Rehab)</c:v>
                  </c:pt>
                  <c:pt idx="11">
                    <c:v>(formerly Gateway Rehabilitation Hospital at Florence; formerly  River Valley Rehabilitation Hospital)</c:v>
                  </c:pt>
                  <c:pt idx="13">
                    <c:v> (was St. Elizabeth Medical Center South)</c:v>
                  </c:pt>
                  <c:pt idx="14">
                    <c:v> (was St. Luke Hospital West )</c:v>
                  </c:pt>
                  <c:pt idx="15">
                    <c:v> (was St. Luke Hospital East)</c:v>
                  </c:pt>
                  <c:pt idx="16">
                    <c:v>(formerly St. Elizabeth Medical Center Grant) </c:v>
                  </c:pt>
                  <c:pt idx="17">
                    <c:v> (aka Northern Kentucky Behavioral Health Hospital; formerly NorthKey Community Care Intensive Services; formerly Children Psychiatric Hosp) </c:v>
                  </c:pt>
                  <c:pt idx="22">
                    <c:v>(formerly Mary Chiles Hospital)</c:v>
                  </c:pt>
                </c:lvl>
                <c:lvl>
                  <c:pt idx="0">
                    <c:v>University of Louisville Hospital (d)</c:v>
                  </c:pt>
                  <c:pt idx="1">
                    <c:v>UofL Health - Frazier Rehabilitation Institute (a)</c:v>
                  </c:pt>
                  <c:pt idx="2">
                    <c:v>U of L Health, Frazier Rehabilitation Hospital - Brownsboro </c:v>
                  </c:pt>
                  <c:pt idx="3">
                    <c:v>UofL Health - Jewish Hospital </c:v>
                  </c:pt>
                  <c:pt idx="4">
                    <c:v>UofL Health - Mary &amp; Elizabeth Hospital</c:v>
                  </c:pt>
                  <c:pt idx="5">
                    <c:v>UofL Health - Peace Hospital </c:v>
                  </c:pt>
                  <c:pt idx="6">
                    <c:v>UofL Health - Shelbyville Hospital</c:v>
                  </c:pt>
                  <c:pt idx="7">
                    <c:v>UofL South Hospital </c:v>
                  </c:pt>
                  <c:pt idx="9">
                    <c:v>Carroll County Memorial Hospital **(CAH)</c:v>
                  </c:pt>
                  <c:pt idx="10">
                    <c:v>Encompass Health Rehabilitation Hospital of Northern Kentucky </c:v>
                  </c:pt>
                  <c:pt idx="11">
                    <c:v>Gateway Rehabilitation Hospital </c:v>
                  </c:pt>
                  <c:pt idx="12">
                    <c:v>St. Elizabeth Alexandria</c:v>
                  </c:pt>
                  <c:pt idx="13">
                    <c:v>St. Elizabeth Edgewood</c:v>
                  </c:pt>
                  <c:pt idx="14">
                    <c:v>St. Elizabeth Florence *(Level II Neonatal) </c:v>
                  </c:pt>
                  <c:pt idx="15">
                    <c:v>St. Elizabeth Ft. Thomas</c:v>
                  </c:pt>
                  <c:pt idx="16">
                    <c:v>St. Elizabeth Grant (CAH)</c:v>
                  </c:pt>
                  <c:pt idx="17">
                    <c:v>SUN Behavioral Health - TB Dedicated Beds</c:v>
                  </c:pt>
                  <c:pt idx="19">
                    <c:v>Fleming County Hospital</c:v>
                  </c:pt>
                  <c:pt idx="20">
                    <c:v>Meadowview Regional Medical Center</c:v>
                  </c:pt>
                  <c:pt idx="22">
                    <c:v>CHI Saint Joseph Mount Sterling </c:v>
                  </c:pt>
                  <c:pt idx="23">
                    <c:v>Morgan County ARH Hospital **(CAH)</c:v>
                  </c:pt>
                </c:lvl>
                <c:lvl>
                  <c:pt idx="0">
                    <c:v>6</c:v>
                  </c:pt>
                  <c:pt idx="1">
                    <c:v>6</c:v>
                  </c:pt>
                  <c:pt idx="2">
                    <c:v>6</c:v>
                  </c:pt>
                  <c:pt idx="3">
                    <c:v>6</c:v>
                  </c:pt>
                  <c:pt idx="4">
                    <c:v>6</c:v>
                  </c:pt>
                  <c:pt idx="5">
                    <c:v>6</c:v>
                  </c:pt>
                  <c:pt idx="6">
                    <c:v>6</c:v>
                  </c:pt>
                  <c:pt idx="7">
                    <c:v>6</c:v>
                  </c:pt>
                  <c:pt idx="8">
                    <c:v>ADD 6 TOTAL</c:v>
                  </c:pt>
                  <c:pt idx="9">
                    <c:v>7</c:v>
                  </c:pt>
                  <c:pt idx="10">
                    <c:v>7</c:v>
                  </c:pt>
                  <c:pt idx="11">
                    <c:v>7</c:v>
                  </c:pt>
                  <c:pt idx="12">
                    <c:v>7</c:v>
                  </c:pt>
                  <c:pt idx="13">
                    <c:v>7</c:v>
                  </c:pt>
                  <c:pt idx="14">
                    <c:v>7</c:v>
                  </c:pt>
                  <c:pt idx="15">
                    <c:v>7</c:v>
                  </c:pt>
                  <c:pt idx="16">
                    <c:v>7</c:v>
                  </c:pt>
                  <c:pt idx="17">
                    <c:v>7</c:v>
                  </c:pt>
                  <c:pt idx="18">
                    <c:v>ADD 7 TOTAL</c:v>
                  </c:pt>
                  <c:pt idx="19">
                    <c:v>8</c:v>
                  </c:pt>
                  <c:pt idx="20">
                    <c:v>8</c:v>
                  </c:pt>
                  <c:pt idx="21">
                    <c:v>ADD 8 TOTAL</c:v>
                  </c:pt>
                  <c:pt idx="22">
                    <c:v>9</c:v>
                  </c:pt>
                  <c:pt idx="23">
                    <c:v>9</c:v>
                  </c:pt>
                </c:lvl>
              </c:multiLvlStrCache>
            </c:multiLvlStrRef>
          </c:cat>
          <c:val>
            <c:numRef>
              <c:f>Hospitals!$O$54:$O$77</c:f>
              <c:numCache>
                <c:formatCode>General</c:formatCode>
                <c:ptCount val="24"/>
                <c:pt idx="0">
                  <c:v>100220</c:v>
                </c:pt>
                <c:pt idx="1">
                  <c:v>100244</c:v>
                </c:pt>
                <c:pt idx="2">
                  <c:v>101390</c:v>
                </c:pt>
                <c:pt idx="3">
                  <c:v>100215</c:v>
                </c:pt>
                <c:pt idx="4">
                  <c:v>100254</c:v>
                </c:pt>
                <c:pt idx="5">
                  <c:v>100236</c:v>
                </c:pt>
                <c:pt idx="6">
                  <c:v>100385</c:v>
                </c:pt>
                <c:pt idx="7">
                  <c:v>101393</c:v>
                </c:pt>
                <c:pt idx="9">
                  <c:v>600061</c:v>
                </c:pt>
                <c:pt idx="10">
                  <c:v>100592</c:v>
                </c:pt>
                <c:pt idx="11">
                  <c:v>100928</c:v>
                </c:pt>
                <c:pt idx="12">
                  <c:v>0</c:v>
                </c:pt>
                <c:pt idx="13">
                  <c:v>100500</c:v>
                </c:pt>
                <c:pt idx="14">
                  <c:v>100273</c:v>
                </c:pt>
                <c:pt idx="15">
                  <c:v>100059</c:v>
                </c:pt>
                <c:pt idx="16">
                  <c:v>600062</c:v>
                </c:pt>
                <c:pt idx="17">
                  <c:v>100265</c:v>
                </c:pt>
                <c:pt idx="19">
                  <c:v>100123</c:v>
                </c:pt>
                <c:pt idx="20">
                  <c:v>100332</c:v>
                </c:pt>
                <c:pt idx="22">
                  <c:v>100339</c:v>
                </c:pt>
                <c:pt idx="23">
                  <c:v>600058</c:v>
                </c:pt>
              </c:numCache>
            </c:numRef>
          </c:val>
          <c:extLst>
            <c:ext xmlns:c16="http://schemas.microsoft.com/office/drawing/2014/chart" uri="{C3380CC4-5D6E-409C-BE32-E72D297353CC}">
              <c16:uniqueId val="{0000000A-B75A-4346-B243-3A5DAAA8B202}"/>
            </c:ext>
          </c:extLst>
        </c:ser>
        <c:dLbls>
          <c:showLegendKey val="0"/>
          <c:showVal val="0"/>
          <c:showCatName val="0"/>
          <c:showSerName val="0"/>
          <c:showPercent val="0"/>
          <c:showBubbleSize val="0"/>
        </c:dLbls>
        <c:gapWidth val="219"/>
        <c:overlap val="-27"/>
        <c:axId val="1698335392"/>
        <c:axId val="1"/>
      </c:barChart>
      <c:catAx>
        <c:axId val="1698335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8335392"/>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sheetViews>
    <sheetView zoomScale="112"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sheetViews>
    <sheetView zoomScale="112"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F00-000000000000}">
  <sheetPr/>
  <sheetViews>
    <sheetView zoomScale="112"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zoomScale="112"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12"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zoomScale="112"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BADD8453-403B-4370-A5F6-DA5E48A5409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26A4B3FB-B6F1-4C7E-B7E6-03FAEA2F2C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F34EE87C-5CBF-41F9-8999-C9BD93AC820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ED702426-FBC3-421B-BAE2-3AE239055A2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1BF6AC67-FDDF-41B7-AA1D-1D20A5AB02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48700" cy="6276975"/>
    <xdr:graphicFrame macro="">
      <xdr:nvGraphicFramePr>
        <xdr:cNvPr id="2" name="Chart 1">
          <a:extLst>
            <a:ext uri="{FF2B5EF4-FFF2-40B4-BE49-F238E27FC236}">
              <a16:creationId xmlns:a16="http://schemas.microsoft.com/office/drawing/2014/main" id="{7AB14D5C-BE5C-4B6E-A94C-180C3A0FDF3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twoCellAnchor>
    <xdr:from>
      <xdr:col>11</xdr:col>
      <xdr:colOff>209550</xdr:colOff>
      <xdr:row>204</xdr:row>
      <xdr:rowOff>38100</xdr:rowOff>
    </xdr:from>
    <xdr:to>
      <xdr:col>11</xdr:col>
      <xdr:colOff>564602</xdr:colOff>
      <xdr:row>205</xdr:row>
      <xdr:rowOff>148731</xdr:rowOff>
    </xdr:to>
    <xdr:sp macro="" textlink="">
      <xdr:nvSpPr>
        <xdr:cNvPr id="1025" name="Rectangle 1">
          <a:extLst>
            <a:ext uri="{FF2B5EF4-FFF2-40B4-BE49-F238E27FC236}">
              <a16:creationId xmlns:a16="http://schemas.microsoft.com/office/drawing/2014/main" id="{CEE86994-2B45-4123-9657-F6C0475BB2B0}"/>
            </a:ext>
          </a:extLst>
        </xdr:cNvPr>
        <xdr:cNvSpPr>
          <a:spLocks noChangeArrowheads="1"/>
        </xdr:cNvSpPr>
      </xdr:nvSpPr>
      <xdr:spPr bwMode="auto">
        <a:xfrm>
          <a:off x="10001250" y="323278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1026" name="Rectangle 2">
          <a:extLst>
            <a:ext uri="{FF2B5EF4-FFF2-40B4-BE49-F238E27FC236}">
              <a16:creationId xmlns:a16="http://schemas.microsoft.com/office/drawing/2014/main" id="{3780DB91-A60F-4F0D-9A50-C3BFC511327F}"/>
            </a:ext>
          </a:extLst>
        </xdr:cNvPr>
        <xdr:cNvSpPr>
          <a:spLocks noChangeArrowheads="1"/>
        </xdr:cNvSpPr>
      </xdr:nvSpPr>
      <xdr:spPr bwMode="auto">
        <a:xfrm>
          <a:off x="4848225" y="324897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4" name="Rectangle 1">
          <a:extLst>
            <a:ext uri="{FF2B5EF4-FFF2-40B4-BE49-F238E27FC236}">
              <a16:creationId xmlns:a16="http://schemas.microsoft.com/office/drawing/2014/main" id="{052951DB-2C94-429D-A235-3035AEB45F9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5" name="Rectangle 2">
          <a:extLst>
            <a:ext uri="{FF2B5EF4-FFF2-40B4-BE49-F238E27FC236}">
              <a16:creationId xmlns:a16="http://schemas.microsoft.com/office/drawing/2014/main" id="{C7B247C1-722A-423C-95E7-104D7F524A32}"/>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6" name="Rectangle 1">
          <a:extLst>
            <a:ext uri="{FF2B5EF4-FFF2-40B4-BE49-F238E27FC236}">
              <a16:creationId xmlns:a16="http://schemas.microsoft.com/office/drawing/2014/main" id="{CD906321-2D02-4FC2-8BC4-3642A7F37D29}"/>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7" name="Rectangle 2">
          <a:extLst>
            <a:ext uri="{FF2B5EF4-FFF2-40B4-BE49-F238E27FC236}">
              <a16:creationId xmlns:a16="http://schemas.microsoft.com/office/drawing/2014/main" id="{FECBF784-0F38-4A03-B5F7-D95455610E04}"/>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204</xdr:row>
      <xdr:rowOff>38100</xdr:rowOff>
    </xdr:from>
    <xdr:to>
      <xdr:col>11</xdr:col>
      <xdr:colOff>564602</xdr:colOff>
      <xdr:row>205</xdr:row>
      <xdr:rowOff>148731</xdr:rowOff>
    </xdr:to>
    <xdr:sp macro="" textlink="">
      <xdr:nvSpPr>
        <xdr:cNvPr id="8" name="Rectangle 1">
          <a:extLst>
            <a:ext uri="{FF2B5EF4-FFF2-40B4-BE49-F238E27FC236}">
              <a16:creationId xmlns:a16="http://schemas.microsoft.com/office/drawing/2014/main" id="{F41CF6DE-ADE5-4E27-B0DA-3BE2A2F5048B}"/>
            </a:ext>
          </a:extLst>
        </xdr:cNvPr>
        <xdr:cNvSpPr>
          <a:spLocks noChangeArrowheads="1"/>
        </xdr:cNvSpPr>
      </xdr:nvSpPr>
      <xdr:spPr bwMode="auto">
        <a:xfrm>
          <a:off x="10001250" y="4300537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205</xdr:row>
      <xdr:rowOff>38100</xdr:rowOff>
    </xdr:from>
    <xdr:to>
      <xdr:col>4</xdr:col>
      <xdr:colOff>1032869</xdr:colOff>
      <xdr:row>206</xdr:row>
      <xdr:rowOff>148731</xdr:rowOff>
    </xdr:to>
    <xdr:sp macro="" textlink="">
      <xdr:nvSpPr>
        <xdr:cNvPr id="9" name="Rectangle 2">
          <a:extLst>
            <a:ext uri="{FF2B5EF4-FFF2-40B4-BE49-F238E27FC236}">
              <a16:creationId xmlns:a16="http://schemas.microsoft.com/office/drawing/2014/main" id="{213FDADC-5580-4D39-A440-3271C0BEA911}"/>
            </a:ext>
          </a:extLst>
        </xdr:cNvPr>
        <xdr:cNvSpPr>
          <a:spLocks noChangeArrowheads="1"/>
        </xdr:cNvSpPr>
      </xdr:nvSpPr>
      <xdr:spPr bwMode="auto">
        <a:xfrm>
          <a:off x="4848225" y="4316730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0" name="Rectangle 1">
          <a:extLst>
            <a:ext uri="{FF2B5EF4-FFF2-40B4-BE49-F238E27FC236}">
              <a16:creationId xmlns:a16="http://schemas.microsoft.com/office/drawing/2014/main" id="{B53409F9-BB25-4223-B1A5-063CCC2728D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1" name="Rectangle 2">
          <a:extLst>
            <a:ext uri="{FF2B5EF4-FFF2-40B4-BE49-F238E27FC236}">
              <a16:creationId xmlns:a16="http://schemas.microsoft.com/office/drawing/2014/main" id="{5742ECB1-524E-4226-9734-C2FBB6051A49}"/>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2" name="Rectangle 1">
          <a:extLst>
            <a:ext uri="{FF2B5EF4-FFF2-40B4-BE49-F238E27FC236}">
              <a16:creationId xmlns:a16="http://schemas.microsoft.com/office/drawing/2014/main" id="{A9387014-029F-477C-B906-5AD71C5DB5D9}"/>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3" name="Rectangle 2">
          <a:extLst>
            <a:ext uri="{FF2B5EF4-FFF2-40B4-BE49-F238E27FC236}">
              <a16:creationId xmlns:a16="http://schemas.microsoft.com/office/drawing/2014/main" id="{4D0587B8-366C-42FB-9FA2-AA7778869AF1}"/>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4" name="Rectangle 1">
          <a:extLst>
            <a:ext uri="{FF2B5EF4-FFF2-40B4-BE49-F238E27FC236}">
              <a16:creationId xmlns:a16="http://schemas.microsoft.com/office/drawing/2014/main" id="{4A184524-BF6C-4998-B241-646D94AB3F90}"/>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5" name="Rectangle 2">
          <a:extLst>
            <a:ext uri="{FF2B5EF4-FFF2-40B4-BE49-F238E27FC236}">
              <a16:creationId xmlns:a16="http://schemas.microsoft.com/office/drawing/2014/main" id="{E27D910A-907C-4CC8-866F-7086C240E5E7}"/>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11</xdr:col>
      <xdr:colOff>209550</xdr:colOff>
      <xdr:row>205</xdr:row>
      <xdr:rowOff>38100</xdr:rowOff>
    </xdr:from>
    <xdr:to>
      <xdr:col>11</xdr:col>
      <xdr:colOff>564602</xdr:colOff>
      <xdr:row>206</xdr:row>
      <xdr:rowOff>148731</xdr:rowOff>
    </xdr:to>
    <xdr:sp macro="" textlink="">
      <xdr:nvSpPr>
        <xdr:cNvPr id="16" name="Rectangle 1">
          <a:extLst>
            <a:ext uri="{FF2B5EF4-FFF2-40B4-BE49-F238E27FC236}">
              <a16:creationId xmlns:a16="http://schemas.microsoft.com/office/drawing/2014/main" id="{3522582D-0557-4163-B338-F33CFBA8A91C}"/>
            </a:ext>
          </a:extLst>
        </xdr:cNvPr>
        <xdr:cNvSpPr>
          <a:spLocks noChangeArrowheads="1"/>
        </xdr:cNvSpPr>
      </xdr:nvSpPr>
      <xdr:spPr bwMode="auto">
        <a:xfrm>
          <a:off x="10163175" y="49615725"/>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twoCellAnchor>
    <xdr:from>
      <xdr:col>4</xdr:col>
      <xdr:colOff>659130</xdr:colOff>
      <xdr:row>206</xdr:row>
      <xdr:rowOff>38100</xdr:rowOff>
    </xdr:from>
    <xdr:to>
      <xdr:col>4</xdr:col>
      <xdr:colOff>1032869</xdr:colOff>
      <xdr:row>207</xdr:row>
      <xdr:rowOff>148731</xdr:rowOff>
    </xdr:to>
    <xdr:sp macro="" textlink="">
      <xdr:nvSpPr>
        <xdr:cNvPr id="17" name="Rectangle 2">
          <a:extLst>
            <a:ext uri="{FF2B5EF4-FFF2-40B4-BE49-F238E27FC236}">
              <a16:creationId xmlns:a16="http://schemas.microsoft.com/office/drawing/2014/main" id="{2A1CA3E5-20B7-4168-AA90-9E6EAD31BACA}"/>
            </a:ext>
          </a:extLst>
        </xdr:cNvPr>
        <xdr:cNvSpPr>
          <a:spLocks noChangeArrowheads="1"/>
        </xdr:cNvSpPr>
      </xdr:nvSpPr>
      <xdr:spPr bwMode="auto">
        <a:xfrm>
          <a:off x="4848225" y="49777650"/>
          <a:ext cx="361950" cy="276225"/>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28</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workbookViewId="0">
      <selection activeCell="A7" sqref="A7"/>
    </sheetView>
  </sheetViews>
  <sheetFormatPr defaultRowHeight="12.75" x14ac:dyDescent="0.2"/>
  <cols>
    <col min="1" max="1" width="118.7109375" customWidth="1"/>
  </cols>
  <sheetData>
    <row r="1" spans="1:1" ht="23.25" x14ac:dyDescent="0.35">
      <c r="A1" s="118" t="s">
        <v>111</v>
      </c>
    </row>
    <row r="2" spans="1:1" ht="23.25" x14ac:dyDescent="0.35">
      <c r="A2" s="118" t="s">
        <v>1488</v>
      </c>
    </row>
    <row r="3" spans="1:1" ht="23.25" x14ac:dyDescent="0.35">
      <c r="A3" s="118" t="s">
        <v>1489</v>
      </c>
    </row>
    <row r="4" spans="1:1" ht="23.25" x14ac:dyDescent="0.35">
      <c r="A4" s="118"/>
    </row>
    <row r="5" spans="1:1" ht="46.5" x14ac:dyDescent="0.35">
      <c r="A5" s="118" t="s">
        <v>112</v>
      </c>
    </row>
    <row r="6" spans="1:1" ht="23.25" x14ac:dyDescent="0.35">
      <c r="A6" s="198"/>
    </row>
    <row r="7" spans="1:1" ht="23.25" x14ac:dyDescent="0.35">
      <c r="A7" s="339" t="s">
        <v>4636</v>
      </c>
    </row>
    <row r="8" spans="1:1" ht="15" x14ac:dyDescent="0.2">
      <c r="A8" s="338"/>
    </row>
  </sheetData>
  <phoneticPr fontId="2" type="noConversion"/>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BF70C-7167-4685-88D0-A4A5C2889453}">
  <sheetPr>
    <tabColor theme="5" tint="-0.249977111117893"/>
  </sheetPr>
  <dimension ref="A1:Y238"/>
  <sheetViews>
    <sheetView topLeftCell="A101" workbookViewId="0">
      <selection activeCell="Y105" sqref="Y105"/>
    </sheetView>
  </sheetViews>
  <sheetFormatPr defaultRowHeight="12.75" x14ac:dyDescent="0.2"/>
  <cols>
    <col min="1" max="1" width="65" customWidth="1"/>
    <col min="2" max="2" width="18.7109375" hidden="1" customWidth="1"/>
    <col min="3" max="3" width="9.140625" style="3" customWidth="1"/>
    <col min="4" max="5" width="0" hidden="1" customWidth="1"/>
    <col min="6" max="6" width="13" customWidth="1"/>
    <col min="7" max="7" width="43.28515625" customWidth="1"/>
    <col min="8" max="18" width="0" hidden="1" customWidth="1"/>
    <col min="19" max="19" width="11.7109375" hidden="1" customWidth="1"/>
    <col min="20" max="20" width="57.5703125" style="197" customWidth="1"/>
    <col min="21" max="23" width="0" hidden="1" customWidth="1"/>
    <col min="24" max="24" width="32.140625" hidden="1" customWidth="1"/>
    <col min="25" max="25" width="13.85546875" style="578" customWidth="1"/>
  </cols>
  <sheetData>
    <row r="1" spans="1:25" s="473" customFormat="1" ht="33.75" customHeight="1" x14ac:dyDescent="0.2">
      <c r="A1" s="543" t="s">
        <v>3387</v>
      </c>
      <c r="B1" s="543"/>
      <c r="C1" s="543" t="s">
        <v>1873</v>
      </c>
      <c r="D1" s="543" t="s">
        <v>2056</v>
      </c>
      <c r="E1" s="494" t="s">
        <v>2057</v>
      </c>
      <c r="F1" s="543" t="s">
        <v>1874</v>
      </c>
      <c r="G1" s="543" t="s">
        <v>3342</v>
      </c>
      <c r="H1" s="543"/>
      <c r="I1" s="543"/>
      <c r="J1" s="543"/>
      <c r="K1" s="543"/>
      <c r="L1" s="543"/>
      <c r="M1" s="543"/>
      <c r="N1" s="543"/>
      <c r="O1" s="543"/>
      <c r="P1" s="543"/>
      <c r="Q1" s="543"/>
      <c r="R1" s="543"/>
      <c r="S1" s="543"/>
      <c r="T1" s="494" t="s">
        <v>108</v>
      </c>
      <c r="U1" s="543"/>
      <c r="V1" s="543"/>
      <c r="W1" s="543"/>
      <c r="X1" s="543"/>
      <c r="Y1" s="577" t="s">
        <v>970</v>
      </c>
    </row>
    <row r="2" spans="1:25" x14ac:dyDescent="0.2">
      <c r="A2" t="s">
        <v>3358</v>
      </c>
      <c r="C2" s="3" t="s">
        <v>1866</v>
      </c>
      <c r="D2" t="s">
        <v>2179</v>
      </c>
      <c r="E2" t="s">
        <v>2186</v>
      </c>
      <c r="F2" t="s">
        <v>1875</v>
      </c>
      <c r="G2" t="s">
        <v>1878</v>
      </c>
      <c r="H2" t="s">
        <v>2187</v>
      </c>
      <c r="I2" t="s">
        <v>2188</v>
      </c>
      <c r="J2" t="s">
        <v>2189</v>
      </c>
      <c r="L2" t="s">
        <v>2190</v>
      </c>
      <c r="M2" t="s">
        <v>85</v>
      </c>
      <c r="N2" t="s">
        <v>2181</v>
      </c>
      <c r="O2">
        <v>42164</v>
      </c>
      <c r="P2" t="s">
        <v>2189</v>
      </c>
      <c r="R2" t="s">
        <v>85</v>
      </c>
      <c r="S2">
        <v>42164</v>
      </c>
      <c r="T2" s="197" t="s">
        <v>3365</v>
      </c>
      <c r="V2" t="s">
        <v>2191</v>
      </c>
      <c r="Y2" s="578">
        <v>1466</v>
      </c>
    </row>
    <row r="3" spans="1:25" x14ac:dyDescent="0.2">
      <c r="A3" t="s">
        <v>3359</v>
      </c>
      <c r="C3" s="3" t="s">
        <v>1866</v>
      </c>
      <c r="D3" t="s">
        <v>2179</v>
      </c>
      <c r="E3" t="s">
        <v>2192</v>
      </c>
      <c r="F3" t="s">
        <v>1875</v>
      </c>
      <c r="G3" t="s">
        <v>1878</v>
      </c>
      <c r="H3" t="s">
        <v>2193</v>
      </c>
      <c r="I3" t="s">
        <v>2194</v>
      </c>
      <c r="J3" t="s">
        <v>2195</v>
      </c>
      <c r="L3" t="s">
        <v>2196</v>
      </c>
      <c r="M3" t="s">
        <v>26</v>
      </c>
      <c r="N3" t="s">
        <v>2181</v>
      </c>
      <c r="O3">
        <v>41314</v>
      </c>
      <c r="P3" t="s">
        <v>2197</v>
      </c>
      <c r="R3" t="s">
        <v>26</v>
      </c>
      <c r="S3">
        <v>41314</v>
      </c>
      <c r="T3" s="197" t="s">
        <v>3366</v>
      </c>
      <c r="U3" t="s">
        <v>2198</v>
      </c>
      <c r="V3" t="s">
        <v>2199</v>
      </c>
      <c r="Y3" s="578">
        <v>1558</v>
      </c>
    </row>
    <row r="4" spans="1:25" x14ac:dyDescent="0.2">
      <c r="A4" t="s">
        <v>2123</v>
      </c>
      <c r="C4" s="3" t="s">
        <v>1866</v>
      </c>
      <c r="D4" t="s">
        <v>2179</v>
      </c>
      <c r="E4" t="s">
        <v>2186</v>
      </c>
      <c r="F4" t="s">
        <v>1875</v>
      </c>
      <c r="G4" t="s">
        <v>1878</v>
      </c>
      <c r="H4" t="s">
        <v>2200</v>
      </c>
      <c r="I4" t="s">
        <v>2201</v>
      </c>
      <c r="J4" t="s">
        <v>2202</v>
      </c>
      <c r="L4" t="s">
        <v>2203</v>
      </c>
      <c r="M4" t="s">
        <v>363</v>
      </c>
      <c r="N4" t="s">
        <v>2181</v>
      </c>
      <c r="O4">
        <v>40741</v>
      </c>
      <c r="P4" t="s">
        <v>2204</v>
      </c>
      <c r="R4" t="s">
        <v>363</v>
      </c>
      <c r="S4">
        <v>40743</v>
      </c>
      <c r="T4" s="197" t="s">
        <v>1883</v>
      </c>
      <c r="V4" t="s">
        <v>2206</v>
      </c>
      <c r="Y4" s="578">
        <v>1414</v>
      </c>
    </row>
    <row r="5" spans="1:25" x14ac:dyDescent="0.2">
      <c r="A5" t="s">
        <v>1707</v>
      </c>
      <c r="C5" s="3" t="s">
        <v>1866</v>
      </c>
      <c r="D5" t="s">
        <v>2179</v>
      </c>
      <c r="E5" t="s">
        <v>2192</v>
      </c>
      <c r="F5" t="s">
        <v>1875</v>
      </c>
      <c r="G5" t="s">
        <v>1878</v>
      </c>
      <c r="H5" t="s">
        <v>2207</v>
      </c>
      <c r="I5" t="s">
        <v>2208</v>
      </c>
      <c r="J5" t="s">
        <v>2209</v>
      </c>
      <c r="K5" t="s">
        <v>2210</v>
      </c>
      <c r="L5" t="s">
        <v>2211</v>
      </c>
      <c r="M5" t="s">
        <v>130</v>
      </c>
      <c r="N5" t="s">
        <v>2181</v>
      </c>
      <c r="O5">
        <v>41018</v>
      </c>
      <c r="P5" t="s">
        <v>2209</v>
      </c>
      <c r="Q5" t="s">
        <v>2210</v>
      </c>
      <c r="R5" t="s">
        <v>130</v>
      </c>
      <c r="S5">
        <v>41018</v>
      </c>
      <c r="T5" s="197" t="s">
        <v>1884</v>
      </c>
      <c r="U5" t="s">
        <v>2213</v>
      </c>
      <c r="Y5" s="578">
        <v>1302</v>
      </c>
    </row>
    <row r="6" spans="1:25" x14ac:dyDescent="0.2">
      <c r="A6" t="s">
        <v>2124</v>
      </c>
      <c r="C6" s="3" t="s">
        <v>1866</v>
      </c>
      <c r="D6" t="s">
        <v>2179</v>
      </c>
      <c r="E6" t="s">
        <v>2192</v>
      </c>
      <c r="F6" t="s">
        <v>1875</v>
      </c>
      <c r="G6" t="s">
        <v>1878</v>
      </c>
      <c r="J6" t="s">
        <v>2214</v>
      </c>
      <c r="L6" t="s">
        <v>2215</v>
      </c>
      <c r="M6" t="s">
        <v>404</v>
      </c>
      <c r="N6" t="s">
        <v>2181</v>
      </c>
      <c r="O6">
        <v>40505</v>
      </c>
      <c r="P6" t="s">
        <v>2216</v>
      </c>
      <c r="R6" t="s">
        <v>404</v>
      </c>
      <c r="S6">
        <v>40511</v>
      </c>
      <c r="T6" s="197" t="s">
        <v>2205</v>
      </c>
      <c r="Y6" s="578">
        <v>1377</v>
      </c>
    </row>
    <row r="7" spans="1:25" ht="45" customHeight="1" x14ac:dyDescent="0.2">
      <c r="A7" t="s">
        <v>1708</v>
      </c>
      <c r="C7" s="3" t="s">
        <v>1866</v>
      </c>
      <c r="D7" t="s">
        <v>2179</v>
      </c>
      <c r="E7" t="s">
        <v>2192</v>
      </c>
      <c r="F7" t="s">
        <v>1875</v>
      </c>
      <c r="G7" t="s">
        <v>1878</v>
      </c>
      <c r="J7" t="s">
        <v>2217</v>
      </c>
      <c r="L7" t="s">
        <v>2218</v>
      </c>
      <c r="M7" t="s">
        <v>65</v>
      </c>
      <c r="N7" t="s">
        <v>2181</v>
      </c>
      <c r="O7">
        <v>40217</v>
      </c>
      <c r="P7" t="s">
        <v>2217</v>
      </c>
      <c r="R7" t="s">
        <v>65</v>
      </c>
      <c r="S7">
        <v>40217</v>
      </c>
      <c r="T7" s="197" t="s">
        <v>2212</v>
      </c>
      <c r="Y7" s="578">
        <v>1527</v>
      </c>
    </row>
    <row r="8" spans="1:25" x14ac:dyDescent="0.2">
      <c r="A8" t="s">
        <v>3376</v>
      </c>
      <c r="C8" s="3" t="s">
        <v>1866</v>
      </c>
      <c r="D8" t="s">
        <v>2179</v>
      </c>
      <c r="E8" t="s">
        <v>2192</v>
      </c>
      <c r="F8" t="s">
        <v>1875</v>
      </c>
      <c r="G8" t="s">
        <v>1878</v>
      </c>
      <c r="H8" t="s">
        <v>2220</v>
      </c>
      <c r="J8" t="s">
        <v>2217</v>
      </c>
      <c r="L8" t="s">
        <v>2218</v>
      </c>
      <c r="M8" t="s">
        <v>65</v>
      </c>
      <c r="N8" t="s">
        <v>2181</v>
      </c>
      <c r="O8">
        <v>40217</v>
      </c>
      <c r="P8" t="s">
        <v>2217</v>
      </c>
      <c r="R8" t="s">
        <v>65</v>
      </c>
      <c r="S8">
        <v>40217</v>
      </c>
      <c r="T8" s="197" t="s">
        <v>1903</v>
      </c>
      <c r="Y8" s="578">
        <v>1355</v>
      </c>
    </row>
    <row r="9" spans="1:25" ht="21" customHeight="1" x14ac:dyDescent="0.2">
      <c r="A9" t="s">
        <v>2125</v>
      </c>
      <c r="C9" s="3" t="s">
        <v>1866</v>
      </c>
      <c r="D9" t="s">
        <v>2179</v>
      </c>
      <c r="E9" t="s">
        <v>2183</v>
      </c>
      <c r="F9" t="s">
        <v>1875</v>
      </c>
      <c r="G9" t="s">
        <v>1879</v>
      </c>
      <c r="H9" t="s">
        <v>2222</v>
      </c>
      <c r="I9" t="s">
        <v>2223</v>
      </c>
      <c r="J9" t="s">
        <v>2224</v>
      </c>
      <c r="L9" t="s">
        <v>2218</v>
      </c>
      <c r="M9" t="s">
        <v>65</v>
      </c>
      <c r="N9" t="s">
        <v>2181</v>
      </c>
      <c r="O9">
        <v>40243</v>
      </c>
      <c r="P9" t="s">
        <v>2225</v>
      </c>
      <c r="R9" t="s">
        <v>65</v>
      </c>
      <c r="S9">
        <v>40253</v>
      </c>
      <c r="T9" s="197" t="s">
        <v>1885</v>
      </c>
      <c r="U9" t="s">
        <v>2226</v>
      </c>
      <c r="V9" t="s">
        <v>2227</v>
      </c>
      <c r="Y9" s="578">
        <v>1705</v>
      </c>
    </row>
    <row r="10" spans="1:25" x14ac:dyDescent="0.2">
      <c r="A10" t="s">
        <v>2126</v>
      </c>
      <c r="C10" s="3" t="s">
        <v>1866</v>
      </c>
      <c r="D10" t="s">
        <v>2179</v>
      </c>
      <c r="E10" t="s">
        <v>2186</v>
      </c>
      <c r="F10" t="s">
        <v>1875</v>
      </c>
      <c r="G10" t="s">
        <v>1879</v>
      </c>
      <c r="H10" t="s">
        <v>2228</v>
      </c>
      <c r="I10" t="s">
        <v>2229</v>
      </c>
      <c r="J10" t="s">
        <v>2230</v>
      </c>
      <c r="L10" t="s">
        <v>2231</v>
      </c>
      <c r="M10" t="s">
        <v>547</v>
      </c>
      <c r="N10" t="s">
        <v>2181</v>
      </c>
      <c r="O10">
        <v>40342</v>
      </c>
      <c r="P10" t="s">
        <v>2232</v>
      </c>
      <c r="R10" t="s">
        <v>547</v>
      </c>
      <c r="S10">
        <v>40342</v>
      </c>
      <c r="T10" s="197" t="s">
        <v>2219</v>
      </c>
      <c r="V10" t="s">
        <v>2233</v>
      </c>
      <c r="Y10" s="578">
        <v>1706</v>
      </c>
    </row>
    <row r="11" spans="1:25" x14ac:dyDescent="0.2">
      <c r="A11" t="s">
        <v>2127</v>
      </c>
      <c r="C11" s="3" t="s">
        <v>1866</v>
      </c>
      <c r="D11" t="s">
        <v>2179</v>
      </c>
      <c r="E11" t="s">
        <v>2192</v>
      </c>
      <c r="F11" t="s">
        <v>1875</v>
      </c>
      <c r="G11" t="s">
        <v>1878</v>
      </c>
      <c r="H11" t="s">
        <v>2234</v>
      </c>
      <c r="I11" t="s">
        <v>2235</v>
      </c>
      <c r="J11" t="s">
        <v>2236</v>
      </c>
      <c r="L11" t="s">
        <v>2237</v>
      </c>
      <c r="M11" t="s">
        <v>416</v>
      </c>
      <c r="N11" t="s">
        <v>2181</v>
      </c>
      <c r="O11">
        <v>41567</v>
      </c>
      <c r="P11" t="s">
        <v>2236</v>
      </c>
      <c r="R11" t="s">
        <v>416</v>
      </c>
      <c r="S11">
        <v>41567</v>
      </c>
      <c r="T11" s="197" t="s">
        <v>2221</v>
      </c>
      <c r="U11" t="s">
        <v>2238</v>
      </c>
      <c r="V11" t="s">
        <v>2239</v>
      </c>
      <c r="Y11" s="578">
        <v>1707</v>
      </c>
    </row>
    <row r="12" spans="1:25" ht="25.5" x14ac:dyDescent="0.2">
      <c r="A12" t="s">
        <v>1709</v>
      </c>
      <c r="C12" s="3" t="s">
        <v>1866</v>
      </c>
      <c r="D12" t="s">
        <v>2179</v>
      </c>
      <c r="E12" t="s">
        <v>2180</v>
      </c>
      <c r="F12" t="s">
        <v>1875</v>
      </c>
      <c r="G12" t="s">
        <v>1878</v>
      </c>
      <c r="H12" t="s">
        <v>2240</v>
      </c>
      <c r="I12" t="s">
        <v>2241</v>
      </c>
      <c r="J12" t="s">
        <v>2242</v>
      </c>
      <c r="L12" t="s">
        <v>2243</v>
      </c>
      <c r="M12" t="s">
        <v>515</v>
      </c>
      <c r="N12" t="s">
        <v>2181</v>
      </c>
      <c r="O12">
        <v>42056</v>
      </c>
      <c r="P12" t="s">
        <v>2244</v>
      </c>
      <c r="R12" t="s">
        <v>515</v>
      </c>
      <c r="S12">
        <v>42087</v>
      </c>
      <c r="T12" s="197" t="s">
        <v>1886</v>
      </c>
      <c r="V12" t="s">
        <v>2245</v>
      </c>
      <c r="Y12" s="578">
        <v>1431</v>
      </c>
    </row>
    <row r="13" spans="1:25" x14ac:dyDescent="0.2">
      <c r="A13" t="s">
        <v>1710</v>
      </c>
      <c r="C13" s="3" t="s">
        <v>1866</v>
      </c>
      <c r="D13" t="s">
        <v>2179</v>
      </c>
      <c r="E13" t="s">
        <v>2246</v>
      </c>
      <c r="F13" t="s">
        <v>1875</v>
      </c>
      <c r="G13" t="s">
        <v>1878</v>
      </c>
      <c r="H13" t="s">
        <v>2247</v>
      </c>
      <c r="I13" t="s">
        <v>2248</v>
      </c>
      <c r="J13" t="s">
        <v>2249</v>
      </c>
      <c r="K13" t="s">
        <v>2250</v>
      </c>
      <c r="L13" t="s">
        <v>2251</v>
      </c>
      <c r="M13" t="s">
        <v>365</v>
      </c>
      <c r="N13" t="s">
        <v>2181</v>
      </c>
      <c r="O13">
        <v>40701</v>
      </c>
      <c r="P13" t="s">
        <v>2249</v>
      </c>
      <c r="Q13" t="s">
        <v>2250</v>
      </c>
      <c r="R13" t="s">
        <v>365</v>
      </c>
      <c r="S13">
        <v>40701</v>
      </c>
      <c r="T13" s="197" t="s">
        <v>1887</v>
      </c>
      <c r="Y13" s="578">
        <v>1253</v>
      </c>
    </row>
    <row r="14" spans="1:25" ht="25.5" x14ac:dyDescent="0.2">
      <c r="A14" t="s">
        <v>1711</v>
      </c>
      <c r="C14" s="3" t="s">
        <v>1866</v>
      </c>
      <c r="F14" t="s">
        <v>1875</v>
      </c>
      <c r="G14" t="s">
        <v>1878</v>
      </c>
      <c r="T14" s="197" t="s">
        <v>1888</v>
      </c>
      <c r="Y14" s="578">
        <v>1428</v>
      </c>
    </row>
    <row r="15" spans="1:25" x14ac:dyDescent="0.2">
      <c r="A15" t="s">
        <v>1712</v>
      </c>
      <c r="C15" s="3" t="s">
        <v>1866</v>
      </c>
      <c r="D15" t="s">
        <v>2179</v>
      </c>
      <c r="E15" t="s">
        <v>2246</v>
      </c>
      <c r="F15" t="s">
        <v>1875</v>
      </c>
      <c r="G15" t="s">
        <v>1878</v>
      </c>
      <c r="H15" t="s">
        <v>2252</v>
      </c>
      <c r="I15" t="s">
        <v>2253</v>
      </c>
      <c r="J15" t="s">
        <v>2254</v>
      </c>
      <c r="L15" t="s">
        <v>2218</v>
      </c>
      <c r="M15" t="s">
        <v>65</v>
      </c>
      <c r="N15" t="s">
        <v>2181</v>
      </c>
      <c r="O15">
        <v>40207</v>
      </c>
      <c r="P15" t="s">
        <v>2254</v>
      </c>
      <c r="R15" t="s">
        <v>65</v>
      </c>
      <c r="S15">
        <v>40207</v>
      </c>
      <c r="T15" s="197" t="s">
        <v>1889</v>
      </c>
      <c r="V15" t="s">
        <v>2255</v>
      </c>
      <c r="Y15" s="578">
        <v>1501</v>
      </c>
    </row>
    <row r="16" spans="1:25" x14ac:dyDescent="0.2">
      <c r="A16" t="s">
        <v>2128</v>
      </c>
      <c r="C16" s="3" t="s">
        <v>1866</v>
      </c>
      <c r="D16" t="s">
        <v>2179</v>
      </c>
      <c r="E16" t="s">
        <v>2186</v>
      </c>
      <c r="F16" t="s">
        <v>1875</v>
      </c>
      <c r="G16" t="s">
        <v>3414</v>
      </c>
      <c r="H16" t="s">
        <v>2256</v>
      </c>
      <c r="I16" t="s">
        <v>2257</v>
      </c>
      <c r="J16" t="s">
        <v>2258</v>
      </c>
      <c r="L16" t="s">
        <v>2259</v>
      </c>
      <c r="M16" t="s">
        <v>68</v>
      </c>
      <c r="N16" t="s">
        <v>2181</v>
      </c>
      <c r="O16">
        <v>42141</v>
      </c>
      <c r="P16" t="s">
        <v>2260</v>
      </c>
      <c r="R16" t="s">
        <v>68</v>
      </c>
      <c r="S16">
        <v>42142</v>
      </c>
      <c r="T16" s="523" t="s">
        <v>3367</v>
      </c>
      <c r="V16" t="s">
        <v>2261</v>
      </c>
      <c r="Y16" s="578">
        <v>1701</v>
      </c>
    </row>
    <row r="17" spans="1:25" x14ac:dyDescent="0.2">
      <c r="A17" t="s">
        <v>3377</v>
      </c>
      <c r="C17" s="3" t="s">
        <v>1866</v>
      </c>
      <c r="D17" t="s">
        <v>2179</v>
      </c>
      <c r="E17" t="s">
        <v>2186</v>
      </c>
      <c r="F17" t="s">
        <v>1875</v>
      </c>
      <c r="G17" s="486" t="s">
        <v>3414</v>
      </c>
      <c r="H17" t="s">
        <v>2262</v>
      </c>
      <c r="I17" t="s">
        <v>2263</v>
      </c>
      <c r="J17" t="s">
        <v>2264</v>
      </c>
      <c r="L17" t="s">
        <v>2265</v>
      </c>
      <c r="M17" t="s">
        <v>138</v>
      </c>
      <c r="N17" t="s">
        <v>2181</v>
      </c>
      <c r="O17">
        <v>40360</v>
      </c>
      <c r="P17" t="s">
        <v>2266</v>
      </c>
      <c r="R17" t="s">
        <v>138</v>
      </c>
      <c r="S17">
        <v>40360</v>
      </c>
      <c r="T17" s="523" t="s">
        <v>3367</v>
      </c>
      <c r="U17" t="s">
        <v>2267</v>
      </c>
      <c r="V17" t="s">
        <v>2262</v>
      </c>
      <c r="Y17" s="578">
        <v>1713</v>
      </c>
    </row>
    <row r="18" spans="1:25" x14ac:dyDescent="0.2">
      <c r="A18" t="s">
        <v>3360</v>
      </c>
      <c r="C18" s="3" t="s">
        <v>1866</v>
      </c>
      <c r="D18" t="s">
        <v>2179</v>
      </c>
      <c r="E18" t="s">
        <v>2180</v>
      </c>
      <c r="F18" t="s">
        <v>1875</v>
      </c>
      <c r="G18" s="486" t="s">
        <v>3414</v>
      </c>
      <c r="H18" t="s">
        <v>2268</v>
      </c>
      <c r="I18" t="s">
        <v>2268</v>
      </c>
      <c r="J18" t="s">
        <v>2269</v>
      </c>
      <c r="L18" t="s">
        <v>2270</v>
      </c>
      <c r="M18" t="s">
        <v>29</v>
      </c>
      <c r="N18" t="s">
        <v>2181</v>
      </c>
      <c r="O18">
        <v>40977</v>
      </c>
      <c r="P18" t="s">
        <v>2271</v>
      </c>
      <c r="R18" t="s">
        <v>29</v>
      </c>
      <c r="S18">
        <v>40977</v>
      </c>
      <c r="T18" s="523" t="s">
        <v>3367</v>
      </c>
      <c r="U18" t="s">
        <v>2272</v>
      </c>
      <c r="V18" t="s">
        <v>2273</v>
      </c>
      <c r="Y18" s="578">
        <v>1710</v>
      </c>
    </row>
    <row r="19" spans="1:25" x14ac:dyDescent="0.2">
      <c r="A19" t="s">
        <v>3361</v>
      </c>
      <c r="C19" s="3" t="s">
        <v>1866</v>
      </c>
      <c r="D19" t="s">
        <v>2182</v>
      </c>
      <c r="E19" t="s">
        <v>2183</v>
      </c>
      <c r="F19" t="s">
        <v>1875</v>
      </c>
      <c r="G19" s="486" t="s">
        <v>3414</v>
      </c>
      <c r="H19" t="s">
        <v>2274</v>
      </c>
      <c r="I19" t="s">
        <v>2275</v>
      </c>
      <c r="J19" t="s">
        <v>2276</v>
      </c>
      <c r="L19" t="s">
        <v>2277</v>
      </c>
      <c r="M19" t="s">
        <v>233</v>
      </c>
      <c r="N19" t="s">
        <v>2181</v>
      </c>
      <c r="O19">
        <v>41005</v>
      </c>
      <c r="P19" t="s">
        <v>2278</v>
      </c>
      <c r="R19" t="s">
        <v>233</v>
      </c>
      <c r="S19">
        <v>41005</v>
      </c>
      <c r="T19" s="197" t="s">
        <v>3367</v>
      </c>
      <c r="V19" t="s">
        <v>2279</v>
      </c>
      <c r="Y19" s="578">
        <v>1712</v>
      </c>
    </row>
    <row r="20" spans="1:25" x14ac:dyDescent="0.2">
      <c r="A20" t="s">
        <v>2129</v>
      </c>
      <c r="C20" s="3" t="s">
        <v>1866</v>
      </c>
      <c r="D20" t="s">
        <v>2179</v>
      </c>
      <c r="E20" t="s">
        <v>2186</v>
      </c>
      <c r="F20" t="s">
        <v>1875</v>
      </c>
      <c r="G20" t="s">
        <v>1879</v>
      </c>
      <c r="H20" t="s">
        <v>2280</v>
      </c>
      <c r="I20" t="s">
        <v>2281</v>
      </c>
      <c r="J20" t="s">
        <v>2282</v>
      </c>
      <c r="L20" t="s">
        <v>2283</v>
      </c>
      <c r="M20" t="s">
        <v>143</v>
      </c>
      <c r="N20" t="s">
        <v>2181</v>
      </c>
      <c r="O20">
        <v>41101</v>
      </c>
      <c r="P20" t="s">
        <v>2282</v>
      </c>
      <c r="R20" t="s">
        <v>143</v>
      </c>
      <c r="S20">
        <v>41101</v>
      </c>
      <c r="T20" s="197" t="s">
        <v>1890</v>
      </c>
      <c r="U20" t="s">
        <v>2284</v>
      </c>
      <c r="V20" t="s">
        <v>2285</v>
      </c>
      <c r="Y20" s="578">
        <v>1111</v>
      </c>
    </row>
    <row r="21" spans="1:25" x14ac:dyDescent="0.2">
      <c r="A21" t="s">
        <v>2130</v>
      </c>
      <c r="C21" s="3" t="s">
        <v>1866</v>
      </c>
      <c r="D21" t="s">
        <v>2179</v>
      </c>
      <c r="E21" t="s">
        <v>2186</v>
      </c>
      <c r="F21" t="s">
        <v>1875</v>
      </c>
      <c r="G21" t="s">
        <v>1878</v>
      </c>
      <c r="H21" t="s">
        <v>2286</v>
      </c>
      <c r="I21" t="s">
        <v>2287</v>
      </c>
      <c r="J21" t="s">
        <v>2288</v>
      </c>
      <c r="L21" t="s">
        <v>690</v>
      </c>
      <c r="M21" t="s">
        <v>543</v>
      </c>
      <c r="N21" t="s">
        <v>2181</v>
      </c>
      <c r="O21">
        <v>40422</v>
      </c>
      <c r="P21" t="s">
        <v>2288</v>
      </c>
      <c r="R21" t="s">
        <v>543</v>
      </c>
      <c r="S21">
        <v>40422</v>
      </c>
      <c r="T21" s="197" t="s">
        <v>1891</v>
      </c>
      <c r="V21" t="s">
        <v>2289</v>
      </c>
      <c r="Y21" s="578">
        <v>1281</v>
      </c>
    </row>
    <row r="22" spans="1:25" x14ac:dyDescent="0.2">
      <c r="A22" t="s">
        <v>2131</v>
      </c>
      <c r="C22" s="3" t="s">
        <v>1866</v>
      </c>
      <c r="D22" t="s">
        <v>2179</v>
      </c>
      <c r="E22" t="s">
        <v>2180</v>
      </c>
      <c r="F22" t="s">
        <v>1875</v>
      </c>
      <c r="G22" t="s">
        <v>1878</v>
      </c>
      <c r="H22" t="s">
        <v>2290</v>
      </c>
      <c r="I22" t="s">
        <v>2291</v>
      </c>
      <c r="J22" t="s">
        <v>2292</v>
      </c>
      <c r="L22" t="s">
        <v>2293</v>
      </c>
      <c r="M22" t="s">
        <v>133</v>
      </c>
      <c r="N22" t="s">
        <v>2181</v>
      </c>
      <c r="O22">
        <v>41004</v>
      </c>
      <c r="P22" t="s">
        <v>2294</v>
      </c>
      <c r="R22" t="s">
        <v>133</v>
      </c>
      <c r="S22" t="s">
        <v>2295</v>
      </c>
      <c r="T22" s="197" t="s">
        <v>1892</v>
      </c>
      <c r="U22" t="s">
        <v>2296</v>
      </c>
      <c r="V22" t="s">
        <v>2297</v>
      </c>
      <c r="Y22" s="578">
        <v>1553</v>
      </c>
    </row>
    <row r="23" spans="1:25" x14ac:dyDescent="0.2">
      <c r="A23" t="s">
        <v>2132</v>
      </c>
      <c r="C23" s="3" t="s">
        <v>1866</v>
      </c>
      <c r="D23" t="s">
        <v>2179</v>
      </c>
      <c r="E23" t="s">
        <v>2192</v>
      </c>
      <c r="F23" t="s">
        <v>1875</v>
      </c>
      <c r="G23" t="s">
        <v>1878</v>
      </c>
      <c r="H23" t="s">
        <v>2298</v>
      </c>
      <c r="I23" t="s">
        <v>2299</v>
      </c>
      <c r="J23" t="s">
        <v>2300</v>
      </c>
      <c r="L23" t="s">
        <v>45</v>
      </c>
      <c r="M23" t="s">
        <v>21</v>
      </c>
      <c r="N23" t="s">
        <v>2181</v>
      </c>
      <c r="O23">
        <v>41339</v>
      </c>
      <c r="P23" t="s">
        <v>2301</v>
      </c>
      <c r="R23" t="s">
        <v>141</v>
      </c>
      <c r="S23">
        <v>41472</v>
      </c>
      <c r="T23" s="197" t="s">
        <v>1893</v>
      </c>
      <c r="Y23" s="578">
        <v>1438</v>
      </c>
    </row>
    <row r="24" spans="1:25" x14ac:dyDescent="0.2">
      <c r="A24" t="s">
        <v>1713</v>
      </c>
      <c r="C24" s="3" t="s">
        <v>1866</v>
      </c>
      <c r="D24" t="s">
        <v>2179</v>
      </c>
      <c r="E24" t="s">
        <v>2192</v>
      </c>
      <c r="F24" t="s">
        <v>1875</v>
      </c>
      <c r="G24" t="s">
        <v>1878</v>
      </c>
      <c r="H24" t="s">
        <v>2302</v>
      </c>
      <c r="I24" t="s">
        <v>2303</v>
      </c>
      <c r="J24" t="s">
        <v>2304</v>
      </c>
      <c r="L24" t="s">
        <v>2305</v>
      </c>
      <c r="M24" t="s">
        <v>36</v>
      </c>
      <c r="N24" t="s">
        <v>2181</v>
      </c>
      <c r="O24">
        <v>41301</v>
      </c>
      <c r="P24" t="s">
        <v>2304</v>
      </c>
      <c r="R24" t="s">
        <v>36</v>
      </c>
      <c r="S24">
        <v>41301</v>
      </c>
      <c r="T24" s="197" t="s">
        <v>1894</v>
      </c>
      <c r="U24" t="s">
        <v>2306</v>
      </c>
      <c r="V24" t="s">
        <v>2307</v>
      </c>
      <c r="Y24" s="578">
        <v>1480</v>
      </c>
    </row>
    <row r="25" spans="1:25" x14ac:dyDescent="0.2">
      <c r="A25" t="s">
        <v>2133</v>
      </c>
      <c r="C25" s="3" t="s">
        <v>1866</v>
      </c>
      <c r="D25" t="s">
        <v>2179</v>
      </c>
      <c r="E25" t="s">
        <v>2192</v>
      </c>
      <c r="F25" t="s">
        <v>1875</v>
      </c>
      <c r="G25" t="s">
        <v>1878</v>
      </c>
      <c r="I25" t="s">
        <v>2303</v>
      </c>
      <c r="J25" t="s">
        <v>2308</v>
      </c>
      <c r="L25" t="s">
        <v>2309</v>
      </c>
      <c r="M25" t="s">
        <v>542</v>
      </c>
      <c r="N25" t="s">
        <v>2181</v>
      </c>
      <c r="O25">
        <v>40391</v>
      </c>
      <c r="P25" t="s">
        <v>2310</v>
      </c>
      <c r="R25" t="s">
        <v>36</v>
      </c>
      <c r="S25">
        <v>41301</v>
      </c>
      <c r="T25" s="197" t="s">
        <v>1895</v>
      </c>
      <c r="Y25" s="578">
        <v>1386</v>
      </c>
    </row>
    <row r="26" spans="1:25" x14ac:dyDescent="0.2">
      <c r="A26" t="s">
        <v>1714</v>
      </c>
      <c r="C26" s="3" t="s">
        <v>1866</v>
      </c>
      <c r="D26" t="s">
        <v>2179</v>
      </c>
      <c r="E26" t="s">
        <v>2186</v>
      </c>
      <c r="F26" t="s">
        <v>1875</v>
      </c>
      <c r="G26" t="s">
        <v>1878</v>
      </c>
      <c r="H26" t="s">
        <v>2311</v>
      </c>
      <c r="I26" t="s">
        <v>2312</v>
      </c>
      <c r="J26" t="s">
        <v>2313</v>
      </c>
      <c r="L26" t="s">
        <v>2314</v>
      </c>
      <c r="M26" t="s">
        <v>288</v>
      </c>
      <c r="N26" t="s">
        <v>2181</v>
      </c>
      <c r="O26">
        <v>40143</v>
      </c>
      <c r="P26" t="s">
        <v>2315</v>
      </c>
      <c r="R26" t="s">
        <v>288</v>
      </c>
      <c r="S26">
        <v>40143</v>
      </c>
      <c r="T26" s="197" t="s">
        <v>1896</v>
      </c>
      <c r="V26" t="s">
        <v>2316</v>
      </c>
      <c r="Y26" s="578">
        <v>1540</v>
      </c>
    </row>
    <row r="27" spans="1:25" ht="25.5" x14ac:dyDescent="0.2">
      <c r="A27" t="s">
        <v>1715</v>
      </c>
      <c r="C27" s="3" t="s">
        <v>1866</v>
      </c>
      <c r="D27" t="s">
        <v>2179</v>
      </c>
      <c r="E27" t="s">
        <v>2186</v>
      </c>
      <c r="F27" t="s">
        <v>1875</v>
      </c>
      <c r="G27" t="s">
        <v>1878</v>
      </c>
      <c r="H27" t="s">
        <v>2317</v>
      </c>
      <c r="I27" t="s">
        <v>2318</v>
      </c>
      <c r="J27" t="s">
        <v>2319</v>
      </c>
      <c r="L27" t="s">
        <v>2320</v>
      </c>
      <c r="M27" t="s">
        <v>63</v>
      </c>
      <c r="N27" t="s">
        <v>2181</v>
      </c>
      <c r="O27">
        <v>40165</v>
      </c>
      <c r="P27" t="s">
        <v>2321</v>
      </c>
      <c r="R27" t="s">
        <v>63</v>
      </c>
      <c r="S27">
        <v>40165</v>
      </c>
      <c r="T27" s="197" t="s">
        <v>1897</v>
      </c>
      <c r="U27" t="s">
        <v>2322</v>
      </c>
      <c r="V27" t="s">
        <v>2323</v>
      </c>
      <c r="Y27" s="578">
        <v>1145</v>
      </c>
    </row>
    <row r="28" spans="1:25" x14ac:dyDescent="0.2">
      <c r="A28" t="s">
        <v>2134</v>
      </c>
      <c r="C28" s="3" t="s">
        <v>1866</v>
      </c>
      <c r="D28" t="s">
        <v>2182</v>
      </c>
      <c r="E28" t="s">
        <v>2183</v>
      </c>
      <c r="F28" t="s">
        <v>1875</v>
      </c>
      <c r="G28" t="s">
        <v>1878</v>
      </c>
      <c r="H28" t="s">
        <v>2324</v>
      </c>
      <c r="I28" t="s">
        <v>2325</v>
      </c>
      <c r="J28" t="s">
        <v>2326</v>
      </c>
      <c r="L28" t="s">
        <v>2277</v>
      </c>
      <c r="M28" t="s">
        <v>233</v>
      </c>
      <c r="N28" t="s">
        <v>2181</v>
      </c>
      <c r="O28">
        <v>41005</v>
      </c>
      <c r="P28" t="s">
        <v>2327</v>
      </c>
      <c r="R28" t="s">
        <v>233</v>
      </c>
      <c r="S28">
        <v>41005</v>
      </c>
      <c r="T28" s="197" t="s">
        <v>3382</v>
      </c>
      <c r="U28" t="s">
        <v>2329</v>
      </c>
      <c r="V28" t="s">
        <v>2330</v>
      </c>
      <c r="Y28" s="578">
        <v>1672</v>
      </c>
    </row>
    <row r="29" spans="1:25" x14ac:dyDescent="0.2">
      <c r="A29" t="s">
        <v>2135</v>
      </c>
      <c r="C29" s="3" t="s">
        <v>1866</v>
      </c>
      <c r="D29" t="s">
        <v>2179</v>
      </c>
      <c r="E29" t="s">
        <v>2180</v>
      </c>
      <c r="F29" t="s">
        <v>1875</v>
      </c>
      <c r="G29" t="s">
        <v>1878</v>
      </c>
      <c r="H29" t="s">
        <v>2331</v>
      </c>
      <c r="I29" t="s">
        <v>2332</v>
      </c>
      <c r="J29" t="s">
        <v>2333</v>
      </c>
      <c r="L29" t="s">
        <v>2334</v>
      </c>
      <c r="M29" t="s">
        <v>69</v>
      </c>
      <c r="N29" t="s">
        <v>2181</v>
      </c>
      <c r="O29">
        <v>42261</v>
      </c>
      <c r="P29" t="s">
        <v>2335</v>
      </c>
      <c r="R29" t="s">
        <v>69</v>
      </c>
      <c r="S29">
        <v>42261</v>
      </c>
      <c r="T29" s="197" t="s">
        <v>1899</v>
      </c>
      <c r="V29" t="s">
        <v>2336</v>
      </c>
      <c r="Y29" s="578">
        <v>1682</v>
      </c>
    </row>
    <row r="30" spans="1:25" x14ac:dyDescent="0.2">
      <c r="A30" t="s">
        <v>2136</v>
      </c>
      <c r="C30" s="3" t="s">
        <v>1866</v>
      </c>
      <c r="D30" t="s">
        <v>2179</v>
      </c>
      <c r="E30" t="s">
        <v>2186</v>
      </c>
      <c r="F30" t="s">
        <v>1875</v>
      </c>
      <c r="G30" t="s">
        <v>1879</v>
      </c>
      <c r="H30" t="s">
        <v>2337</v>
      </c>
      <c r="I30" t="s">
        <v>2338</v>
      </c>
      <c r="J30" t="s">
        <v>2339</v>
      </c>
      <c r="K30" t="s">
        <v>2340</v>
      </c>
      <c r="L30" t="s">
        <v>2341</v>
      </c>
      <c r="M30" t="s">
        <v>511</v>
      </c>
      <c r="N30" t="s">
        <v>2181</v>
      </c>
      <c r="O30">
        <v>42445</v>
      </c>
      <c r="P30" t="s">
        <v>2339</v>
      </c>
      <c r="Q30" t="s">
        <v>2340</v>
      </c>
      <c r="R30" t="s">
        <v>511</v>
      </c>
      <c r="S30">
        <v>42445</v>
      </c>
      <c r="T30" s="197" t="s">
        <v>1898</v>
      </c>
      <c r="V30" t="s">
        <v>2342</v>
      </c>
      <c r="Y30" s="578">
        <v>1700</v>
      </c>
    </row>
    <row r="31" spans="1:25" x14ac:dyDescent="0.2">
      <c r="A31" t="s">
        <v>1716</v>
      </c>
      <c r="C31" s="3" t="s">
        <v>1866</v>
      </c>
      <c r="D31" t="s">
        <v>2182</v>
      </c>
      <c r="E31" t="s">
        <v>2183</v>
      </c>
      <c r="F31" t="s">
        <v>1875</v>
      </c>
      <c r="G31" t="s">
        <v>1878</v>
      </c>
      <c r="H31" t="s">
        <v>2343</v>
      </c>
      <c r="J31" t="s">
        <v>2344</v>
      </c>
      <c r="L31" t="s">
        <v>2345</v>
      </c>
      <c r="M31" t="s">
        <v>234</v>
      </c>
      <c r="N31" t="s">
        <v>2181</v>
      </c>
      <c r="O31">
        <v>41059</v>
      </c>
      <c r="P31" t="s">
        <v>2344</v>
      </c>
      <c r="R31" t="s">
        <v>234</v>
      </c>
      <c r="S31">
        <v>41059</v>
      </c>
      <c r="T31" s="197" t="s">
        <v>1900</v>
      </c>
      <c r="U31" t="s">
        <v>2346</v>
      </c>
      <c r="V31" t="s">
        <v>2185</v>
      </c>
      <c r="Y31" s="578">
        <v>1080</v>
      </c>
    </row>
    <row r="32" spans="1:25" x14ac:dyDescent="0.2">
      <c r="A32" t="s">
        <v>1717</v>
      </c>
      <c r="C32" s="3" t="s">
        <v>1866</v>
      </c>
      <c r="F32" t="s">
        <v>1875</v>
      </c>
      <c r="G32" t="s">
        <v>1878</v>
      </c>
      <c r="T32" s="197" t="s">
        <v>1902</v>
      </c>
      <c r="Y32" s="578">
        <v>1613</v>
      </c>
    </row>
    <row r="33" spans="1:25" x14ac:dyDescent="0.2">
      <c r="A33" t="s">
        <v>1718</v>
      </c>
      <c r="C33" s="3" t="s">
        <v>1866</v>
      </c>
      <c r="D33" t="s">
        <v>2182</v>
      </c>
      <c r="E33" t="s">
        <v>2180</v>
      </c>
      <c r="F33" t="s">
        <v>1875</v>
      </c>
      <c r="G33" t="s">
        <v>1878</v>
      </c>
      <c r="H33" t="s">
        <v>2347</v>
      </c>
      <c r="I33" t="s">
        <v>2348</v>
      </c>
      <c r="J33" t="s">
        <v>2349</v>
      </c>
      <c r="L33" t="s">
        <v>2350</v>
      </c>
      <c r="M33" t="s">
        <v>535</v>
      </c>
      <c r="N33" t="s">
        <v>2181</v>
      </c>
      <c r="O33">
        <v>42718</v>
      </c>
      <c r="P33" t="s">
        <v>2349</v>
      </c>
      <c r="R33" t="s">
        <v>535</v>
      </c>
      <c r="S33">
        <v>42718</v>
      </c>
      <c r="T33" s="197" t="s">
        <v>2328</v>
      </c>
      <c r="U33" t="s">
        <v>2351</v>
      </c>
      <c r="V33" t="s">
        <v>2352</v>
      </c>
      <c r="Y33" s="578">
        <v>1490</v>
      </c>
    </row>
    <row r="34" spans="1:25" x14ac:dyDescent="0.2">
      <c r="A34" t="s">
        <v>2137</v>
      </c>
      <c r="C34" s="3" t="s">
        <v>1866</v>
      </c>
      <c r="D34" t="s">
        <v>2182</v>
      </c>
      <c r="E34" t="s">
        <v>2180</v>
      </c>
      <c r="F34" t="s">
        <v>1875</v>
      </c>
      <c r="G34" t="s">
        <v>1878</v>
      </c>
      <c r="H34" t="s">
        <v>2353</v>
      </c>
      <c r="I34" t="s">
        <v>2354</v>
      </c>
      <c r="J34" t="s">
        <v>2355</v>
      </c>
      <c r="K34" t="s">
        <v>2356</v>
      </c>
      <c r="L34" t="s">
        <v>2357</v>
      </c>
      <c r="M34" t="s">
        <v>517</v>
      </c>
      <c r="N34" t="s">
        <v>2181</v>
      </c>
      <c r="O34">
        <v>42023</v>
      </c>
      <c r="P34" t="s">
        <v>2358</v>
      </c>
      <c r="R34" t="s">
        <v>517</v>
      </c>
      <c r="S34">
        <v>42023</v>
      </c>
      <c r="T34" s="523" t="s">
        <v>3388</v>
      </c>
      <c r="V34" t="s">
        <v>2359</v>
      </c>
      <c r="Y34" s="578">
        <v>1278</v>
      </c>
    </row>
    <row r="35" spans="1:25" ht="25.5" x14ac:dyDescent="0.2">
      <c r="A35" t="s">
        <v>3362</v>
      </c>
      <c r="C35" s="3" t="s">
        <v>1866</v>
      </c>
      <c r="D35" t="s">
        <v>2179</v>
      </c>
      <c r="E35" t="s">
        <v>2180</v>
      </c>
      <c r="F35" t="s">
        <v>1875</v>
      </c>
      <c r="G35" t="s">
        <v>1878</v>
      </c>
      <c r="H35" t="s">
        <v>2360</v>
      </c>
      <c r="I35" t="s">
        <v>2361</v>
      </c>
      <c r="J35" t="s">
        <v>2362</v>
      </c>
      <c r="L35" t="s">
        <v>2363</v>
      </c>
      <c r="M35" t="s">
        <v>77</v>
      </c>
      <c r="N35" t="s">
        <v>2181</v>
      </c>
      <c r="O35">
        <v>41008</v>
      </c>
      <c r="P35" t="s">
        <v>2362</v>
      </c>
      <c r="R35" t="s">
        <v>77</v>
      </c>
      <c r="S35">
        <v>41008</v>
      </c>
      <c r="T35" s="197" t="s">
        <v>1904</v>
      </c>
      <c r="V35" t="s">
        <v>2364</v>
      </c>
      <c r="Y35" s="578">
        <v>1481</v>
      </c>
    </row>
    <row r="36" spans="1:25" x14ac:dyDescent="0.2">
      <c r="A36" t="s">
        <v>3378</v>
      </c>
      <c r="C36" s="3" t="s">
        <v>1866</v>
      </c>
      <c r="D36" t="s">
        <v>2179</v>
      </c>
      <c r="E36" t="s">
        <v>2180</v>
      </c>
      <c r="F36" t="s">
        <v>1875</v>
      </c>
      <c r="G36" t="s">
        <v>1878</v>
      </c>
      <c r="H36" t="s">
        <v>2365</v>
      </c>
      <c r="I36" t="s">
        <v>2366</v>
      </c>
      <c r="J36" t="s">
        <v>2367</v>
      </c>
      <c r="L36" t="s">
        <v>223</v>
      </c>
      <c r="M36" t="s">
        <v>12</v>
      </c>
      <c r="N36" t="s">
        <v>2181</v>
      </c>
      <c r="O36">
        <v>41143</v>
      </c>
      <c r="P36" t="s">
        <v>2367</v>
      </c>
      <c r="R36" t="s">
        <v>12</v>
      </c>
      <c r="S36">
        <v>41143</v>
      </c>
      <c r="T36" s="197" t="s">
        <v>1931</v>
      </c>
      <c r="V36" t="s">
        <v>2368</v>
      </c>
      <c r="Y36" s="578">
        <v>1715</v>
      </c>
    </row>
    <row r="37" spans="1:25" x14ac:dyDescent="0.2">
      <c r="A37" t="s">
        <v>1719</v>
      </c>
      <c r="C37" s="3" t="s">
        <v>1866</v>
      </c>
      <c r="D37" t="s">
        <v>2179</v>
      </c>
      <c r="E37" t="s">
        <v>2180</v>
      </c>
      <c r="F37" t="s">
        <v>1875</v>
      </c>
      <c r="G37" t="s">
        <v>1878</v>
      </c>
      <c r="H37" t="s">
        <v>2369</v>
      </c>
      <c r="I37" t="s">
        <v>2370</v>
      </c>
      <c r="J37" t="s">
        <v>2371</v>
      </c>
      <c r="L37" t="s">
        <v>2372</v>
      </c>
      <c r="M37" t="s">
        <v>528</v>
      </c>
      <c r="N37" t="s">
        <v>2181</v>
      </c>
      <c r="O37">
        <v>42539</v>
      </c>
      <c r="P37" t="s">
        <v>2373</v>
      </c>
      <c r="R37" t="s">
        <v>528</v>
      </c>
      <c r="S37">
        <v>42539</v>
      </c>
      <c r="T37" s="197" t="s">
        <v>1905</v>
      </c>
      <c r="V37" t="s">
        <v>2374</v>
      </c>
      <c r="Y37" s="578">
        <v>1468</v>
      </c>
    </row>
    <row r="38" spans="1:25" x14ac:dyDescent="0.2">
      <c r="A38" t="s">
        <v>1720</v>
      </c>
      <c r="C38" s="3" t="s">
        <v>1866</v>
      </c>
      <c r="D38" t="s">
        <v>2182</v>
      </c>
      <c r="E38" t="s">
        <v>2183</v>
      </c>
      <c r="F38" t="s">
        <v>1875</v>
      </c>
      <c r="G38" t="s">
        <v>1878</v>
      </c>
      <c r="H38" t="s">
        <v>2375</v>
      </c>
      <c r="I38" t="s">
        <v>2376</v>
      </c>
      <c r="J38" t="s">
        <v>2377</v>
      </c>
      <c r="L38" t="s">
        <v>2378</v>
      </c>
      <c r="M38" t="s">
        <v>560</v>
      </c>
      <c r="N38" t="s">
        <v>2181</v>
      </c>
      <c r="O38">
        <v>41076</v>
      </c>
      <c r="P38" t="s">
        <v>2377</v>
      </c>
      <c r="R38" t="s">
        <v>560</v>
      </c>
      <c r="S38">
        <v>41076</v>
      </c>
      <c r="T38" s="197" t="s">
        <v>1906</v>
      </c>
      <c r="V38" t="s">
        <v>2185</v>
      </c>
      <c r="Y38" s="578">
        <v>1005</v>
      </c>
    </row>
    <row r="39" spans="1:25" x14ac:dyDescent="0.2">
      <c r="A39" t="s">
        <v>2138</v>
      </c>
      <c r="C39" s="3" t="s">
        <v>1866</v>
      </c>
      <c r="D39" t="s">
        <v>2179</v>
      </c>
      <c r="E39" t="s">
        <v>2183</v>
      </c>
      <c r="F39" t="s">
        <v>1875</v>
      </c>
      <c r="G39" t="s">
        <v>1878</v>
      </c>
      <c r="H39" t="s">
        <v>2380</v>
      </c>
      <c r="I39" t="s">
        <v>2381</v>
      </c>
      <c r="J39" t="s">
        <v>2382</v>
      </c>
      <c r="L39" t="s">
        <v>2383</v>
      </c>
      <c r="M39" t="s">
        <v>233</v>
      </c>
      <c r="N39" t="s">
        <v>2181</v>
      </c>
      <c r="O39">
        <v>41048</v>
      </c>
      <c r="P39" t="s">
        <v>2384</v>
      </c>
      <c r="R39" t="s">
        <v>2385</v>
      </c>
      <c r="S39">
        <v>45275</v>
      </c>
      <c r="T39" s="197" t="s">
        <v>1907</v>
      </c>
      <c r="V39" t="s">
        <v>2386</v>
      </c>
      <c r="Y39" s="578">
        <v>1132</v>
      </c>
    </row>
    <row r="40" spans="1:25" x14ac:dyDescent="0.2">
      <c r="A40" t="s">
        <v>2139</v>
      </c>
      <c r="C40" s="3" t="s">
        <v>1866</v>
      </c>
      <c r="D40" t="s">
        <v>2179</v>
      </c>
      <c r="E40" t="s">
        <v>2192</v>
      </c>
      <c r="F40" t="s">
        <v>1875</v>
      </c>
      <c r="G40" t="s">
        <v>1878</v>
      </c>
      <c r="H40" t="s">
        <v>2387</v>
      </c>
      <c r="I40" t="s">
        <v>2388</v>
      </c>
      <c r="J40" t="s">
        <v>2389</v>
      </c>
      <c r="L40" t="s">
        <v>2390</v>
      </c>
      <c r="M40" t="s">
        <v>251</v>
      </c>
      <c r="N40" t="s">
        <v>2181</v>
      </c>
      <c r="O40">
        <v>41311</v>
      </c>
      <c r="P40" t="s">
        <v>2391</v>
      </c>
      <c r="Q40" t="s">
        <v>2392</v>
      </c>
      <c r="R40" t="s">
        <v>23</v>
      </c>
      <c r="S40">
        <v>41311</v>
      </c>
      <c r="T40" s="197" t="s">
        <v>1908</v>
      </c>
      <c r="Y40" s="578">
        <v>1174</v>
      </c>
    </row>
    <row r="41" spans="1:25" x14ac:dyDescent="0.2">
      <c r="A41" t="s">
        <v>1721</v>
      </c>
      <c r="C41" s="3" t="s">
        <v>1866</v>
      </c>
      <c r="D41" t="s">
        <v>2182</v>
      </c>
      <c r="E41" t="s">
        <v>2183</v>
      </c>
      <c r="F41" t="s">
        <v>1875</v>
      </c>
      <c r="G41" t="s">
        <v>1878</v>
      </c>
      <c r="H41" t="s">
        <v>2393</v>
      </c>
      <c r="I41" t="s">
        <v>2393</v>
      </c>
      <c r="J41" t="s">
        <v>2394</v>
      </c>
      <c r="L41" t="s">
        <v>2395</v>
      </c>
      <c r="M41" t="s">
        <v>17</v>
      </c>
      <c r="N41" t="s">
        <v>2181</v>
      </c>
      <c r="O41">
        <v>41240</v>
      </c>
      <c r="P41" t="s">
        <v>2394</v>
      </c>
      <c r="R41" t="s">
        <v>17</v>
      </c>
      <c r="S41">
        <v>41240</v>
      </c>
      <c r="T41" s="197" t="s">
        <v>1909</v>
      </c>
      <c r="U41" t="s">
        <v>2396</v>
      </c>
      <c r="V41" t="s">
        <v>2397</v>
      </c>
      <c r="Y41" s="578">
        <v>1327</v>
      </c>
    </row>
    <row r="42" spans="1:25" ht="25.5" x14ac:dyDescent="0.2">
      <c r="A42" t="s">
        <v>1722</v>
      </c>
      <c r="C42" s="3" t="s">
        <v>1866</v>
      </c>
      <c r="D42" t="s">
        <v>2179</v>
      </c>
      <c r="E42" t="s">
        <v>2183</v>
      </c>
      <c r="F42" t="s">
        <v>1875</v>
      </c>
      <c r="G42" t="s">
        <v>1878</v>
      </c>
      <c r="H42" t="s">
        <v>2398</v>
      </c>
      <c r="I42" t="s">
        <v>2399</v>
      </c>
      <c r="J42" t="s">
        <v>2400</v>
      </c>
      <c r="L42" t="s">
        <v>2401</v>
      </c>
      <c r="M42" t="s">
        <v>20</v>
      </c>
      <c r="N42" t="s">
        <v>2181</v>
      </c>
      <c r="O42">
        <v>41501</v>
      </c>
      <c r="P42" t="s">
        <v>2400</v>
      </c>
      <c r="R42" t="s">
        <v>20</v>
      </c>
      <c r="S42">
        <v>41501</v>
      </c>
      <c r="T42" s="197" t="s">
        <v>2379</v>
      </c>
      <c r="V42" t="s">
        <v>2402</v>
      </c>
      <c r="Y42" s="578">
        <v>1560</v>
      </c>
    </row>
    <row r="43" spans="1:25" x14ac:dyDescent="0.2">
      <c r="A43" t="s">
        <v>1723</v>
      </c>
      <c r="C43" s="3" t="s">
        <v>1866</v>
      </c>
      <c r="D43" t="s">
        <v>2182</v>
      </c>
      <c r="E43" t="s">
        <v>2183</v>
      </c>
      <c r="F43" t="s">
        <v>1875</v>
      </c>
      <c r="G43" t="s">
        <v>1878</v>
      </c>
      <c r="H43" t="s">
        <v>2403</v>
      </c>
      <c r="I43" t="s">
        <v>2404</v>
      </c>
      <c r="J43" t="s">
        <v>2405</v>
      </c>
      <c r="L43" t="s">
        <v>2406</v>
      </c>
      <c r="M43" t="s">
        <v>556</v>
      </c>
      <c r="N43" t="s">
        <v>2181</v>
      </c>
      <c r="O43">
        <v>41015</v>
      </c>
      <c r="P43" t="s">
        <v>2405</v>
      </c>
      <c r="R43" t="s">
        <v>556</v>
      </c>
      <c r="S43">
        <v>41015</v>
      </c>
      <c r="T43" s="197" t="s">
        <v>1910</v>
      </c>
      <c r="V43" t="s">
        <v>2407</v>
      </c>
      <c r="Y43" s="578">
        <v>1482</v>
      </c>
    </row>
    <row r="44" spans="1:25" x14ac:dyDescent="0.2">
      <c r="A44" t="s">
        <v>1724</v>
      </c>
      <c r="C44" s="3" t="s">
        <v>1866</v>
      </c>
      <c r="D44" t="s">
        <v>2179</v>
      </c>
      <c r="E44" t="s">
        <v>2186</v>
      </c>
      <c r="F44" t="s">
        <v>1875</v>
      </c>
      <c r="G44" t="s">
        <v>1878</v>
      </c>
      <c r="H44" t="s">
        <v>2408</v>
      </c>
      <c r="I44" t="s">
        <v>2409</v>
      </c>
      <c r="J44" t="s">
        <v>2410</v>
      </c>
      <c r="L44" t="s">
        <v>2411</v>
      </c>
      <c r="M44" t="s">
        <v>54</v>
      </c>
      <c r="N44" t="s">
        <v>2181</v>
      </c>
      <c r="O44">
        <v>40962</v>
      </c>
      <c r="P44" t="s">
        <v>2410</v>
      </c>
      <c r="R44" t="s">
        <v>54</v>
      </c>
      <c r="S44">
        <v>40962</v>
      </c>
      <c r="T44" s="197" t="s">
        <v>1911</v>
      </c>
      <c r="V44" t="s">
        <v>2412</v>
      </c>
      <c r="Y44" s="578">
        <v>1202</v>
      </c>
    </row>
    <row r="45" spans="1:25" x14ac:dyDescent="0.2">
      <c r="A45" t="s">
        <v>3477</v>
      </c>
      <c r="C45" s="3" t="s">
        <v>1870</v>
      </c>
      <c r="F45" t="s">
        <v>1876</v>
      </c>
      <c r="T45" s="197" t="s">
        <v>3477</v>
      </c>
    </row>
    <row r="46" spans="1:25" x14ac:dyDescent="0.2">
      <c r="A46" t="s">
        <v>2140</v>
      </c>
      <c r="C46" s="3" t="s">
        <v>1866</v>
      </c>
      <c r="D46" t="s">
        <v>2179</v>
      </c>
      <c r="E46" t="s">
        <v>2186</v>
      </c>
      <c r="F46" t="s">
        <v>1875</v>
      </c>
      <c r="G46" t="s">
        <v>1878</v>
      </c>
      <c r="H46" t="s">
        <v>2413</v>
      </c>
      <c r="I46" t="s">
        <v>2414</v>
      </c>
      <c r="J46" t="s">
        <v>2415</v>
      </c>
      <c r="L46" t="s">
        <v>2416</v>
      </c>
      <c r="M46" t="s">
        <v>432</v>
      </c>
      <c r="N46" t="s">
        <v>2181</v>
      </c>
      <c r="O46">
        <v>42602</v>
      </c>
      <c r="P46" t="s">
        <v>2415</v>
      </c>
      <c r="R46" t="s">
        <v>432</v>
      </c>
      <c r="S46">
        <v>42602</v>
      </c>
      <c r="T46" s="197" t="s">
        <v>1912</v>
      </c>
      <c r="V46" t="s">
        <v>2417</v>
      </c>
      <c r="Y46" s="578">
        <v>1192</v>
      </c>
    </row>
    <row r="47" spans="1:25" x14ac:dyDescent="0.2">
      <c r="A47" t="s">
        <v>1725</v>
      </c>
      <c r="C47" s="3" t="s">
        <v>1866</v>
      </c>
      <c r="D47" t="s">
        <v>2179</v>
      </c>
      <c r="E47" t="s">
        <v>2186</v>
      </c>
      <c r="F47" t="s">
        <v>1876</v>
      </c>
      <c r="G47" t="s">
        <v>1878</v>
      </c>
      <c r="H47" t="s">
        <v>2418</v>
      </c>
      <c r="I47" t="s">
        <v>2419</v>
      </c>
      <c r="J47" t="s">
        <v>2420</v>
      </c>
      <c r="L47" t="s">
        <v>529</v>
      </c>
      <c r="M47" t="s">
        <v>520</v>
      </c>
      <c r="N47" t="s">
        <v>2181</v>
      </c>
      <c r="O47">
        <v>42031</v>
      </c>
      <c r="P47" t="s">
        <v>2197</v>
      </c>
      <c r="R47" t="s">
        <v>520</v>
      </c>
      <c r="S47">
        <v>42031</v>
      </c>
      <c r="T47" s="197" t="s">
        <v>1913</v>
      </c>
      <c r="V47" t="s">
        <v>2421</v>
      </c>
      <c r="Y47" s="578">
        <v>1614</v>
      </c>
    </row>
    <row r="48" spans="1:25" x14ac:dyDescent="0.2">
      <c r="A48" t="s">
        <v>1726</v>
      </c>
      <c r="C48" s="3" t="s">
        <v>1866</v>
      </c>
      <c r="D48" t="s">
        <v>2179</v>
      </c>
      <c r="E48" t="s">
        <v>2192</v>
      </c>
      <c r="F48" t="s">
        <v>1875</v>
      </c>
      <c r="G48" t="s">
        <v>1878</v>
      </c>
      <c r="H48" t="s">
        <v>2422</v>
      </c>
      <c r="I48" t="s">
        <v>2423</v>
      </c>
      <c r="J48" t="s">
        <v>2424</v>
      </c>
      <c r="L48" t="s">
        <v>2425</v>
      </c>
      <c r="M48" t="s">
        <v>5</v>
      </c>
      <c r="N48" t="s">
        <v>2181</v>
      </c>
      <c r="O48">
        <v>42347</v>
      </c>
      <c r="P48" t="s">
        <v>2426</v>
      </c>
      <c r="R48" t="s">
        <v>5</v>
      </c>
      <c r="S48">
        <v>42347</v>
      </c>
      <c r="T48" s="197" t="s">
        <v>1914</v>
      </c>
      <c r="Y48" s="578">
        <v>1446</v>
      </c>
    </row>
    <row r="49" spans="1:25" x14ac:dyDescent="0.2">
      <c r="A49" t="s">
        <v>1727</v>
      </c>
      <c r="C49" s="3" t="s">
        <v>1866</v>
      </c>
      <c r="D49" t="s">
        <v>2179</v>
      </c>
      <c r="E49" t="s">
        <v>2183</v>
      </c>
      <c r="F49" t="s">
        <v>1875</v>
      </c>
      <c r="G49" t="s">
        <v>1878</v>
      </c>
      <c r="H49" t="s">
        <v>2427</v>
      </c>
      <c r="I49" t="s">
        <v>2428</v>
      </c>
      <c r="J49" t="s">
        <v>2429</v>
      </c>
      <c r="L49" t="s">
        <v>2430</v>
      </c>
      <c r="M49" t="s">
        <v>130</v>
      </c>
      <c r="N49" t="s">
        <v>2181</v>
      </c>
      <c r="O49">
        <v>41011</v>
      </c>
      <c r="P49" t="s">
        <v>2429</v>
      </c>
      <c r="R49" t="s">
        <v>130</v>
      </c>
      <c r="S49">
        <v>41011</v>
      </c>
      <c r="T49" s="197" t="s">
        <v>1915</v>
      </c>
      <c r="Y49" s="578">
        <v>1359</v>
      </c>
    </row>
    <row r="50" spans="1:25" x14ac:dyDescent="0.2">
      <c r="A50" t="s">
        <v>1728</v>
      </c>
      <c r="C50" s="3" t="s">
        <v>1866</v>
      </c>
      <c r="D50" t="s">
        <v>2182</v>
      </c>
      <c r="E50" t="s">
        <v>2183</v>
      </c>
      <c r="F50" t="s">
        <v>1875</v>
      </c>
      <c r="G50" t="s">
        <v>1878</v>
      </c>
      <c r="H50" t="s">
        <v>2431</v>
      </c>
      <c r="I50" t="s">
        <v>2432</v>
      </c>
      <c r="J50" t="s">
        <v>2433</v>
      </c>
      <c r="L50" t="s">
        <v>2434</v>
      </c>
      <c r="M50" t="s">
        <v>130</v>
      </c>
      <c r="N50" t="s">
        <v>2181</v>
      </c>
      <c r="O50">
        <v>41017</v>
      </c>
      <c r="P50" t="s">
        <v>2433</v>
      </c>
      <c r="R50" t="s">
        <v>130</v>
      </c>
      <c r="S50">
        <v>41017</v>
      </c>
      <c r="T50" s="197" t="s">
        <v>1916</v>
      </c>
      <c r="V50" t="s">
        <v>2436</v>
      </c>
      <c r="Y50" s="578">
        <v>1631</v>
      </c>
    </row>
    <row r="51" spans="1:25" x14ac:dyDescent="0.2">
      <c r="A51" t="s">
        <v>1729</v>
      </c>
      <c r="C51" s="3" t="s">
        <v>1866</v>
      </c>
      <c r="D51" t="s">
        <v>2179</v>
      </c>
      <c r="E51" t="s">
        <v>2246</v>
      </c>
      <c r="F51" t="s">
        <v>1875</v>
      </c>
      <c r="G51" t="s">
        <v>1878</v>
      </c>
      <c r="H51" t="s">
        <v>2437</v>
      </c>
      <c r="I51" t="s">
        <v>2438</v>
      </c>
      <c r="J51" t="s">
        <v>2439</v>
      </c>
      <c r="L51" t="s">
        <v>59</v>
      </c>
      <c r="M51" t="s">
        <v>717</v>
      </c>
      <c r="N51" t="s">
        <v>2181</v>
      </c>
      <c r="O51">
        <v>42064</v>
      </c>
      <c r="P51" t="s">
        <v>2440</v>
      </c>
      <c r="R51" t="s">
        <v>717</v>
      </c>
      <c r="S51">
        <v>42064</v>
      </c>
      <c r="T51" s="197" t="s">
        <v>1917</v>
      </c>
      <c r="V51" t="s">
        <v>2441</v>
      </c>
      <c r="Y51" s="578">
        <v>1010</v>
      </c>
    </row>
    <row r="52" spans="1:25" x14ac:dyDescent="0.2">
      <c r="A52" t="s">
        <v>1730</v>
      </c>
      <c r="C52" s="3" t="s">
        <v>1866</v>
      </c>
      <c r="D52" t="s">
        <v>2179</v>
      </c>
      <c r="E52" t="s">
        <v>2246</v>
      </c>
      <c r="F52" t="s">
        <v>1875</v>
      </c>
      <c r="G52" t="s">
        <v>1878</v>
      </c>
      <c r="H52" t="s">
        <v>2442</v>
      </c>
      <c r="I52" t="s">
        <v>2443</v>
      </c>
      <c r="J52" t="s">
        <v>2444</v>
      </c>
      <c r="L52" t="s">
        <v>2445</v>
      </c>
      <c r="M52" t="s">
        <v>434</v>
      </c>
      <c r="N52" t="s">
        <v>2181</v>
      </c>
      <c r="O52">
        <v>42717</v>
      </c>
      <c r="P52" t="s">
        <v>2446</v>
      </c>
      <c r="R52" t="s">
        <v>434</v>
      </c>
      <c r="S52">
        <v>42717</v>
      </c>
      <c r="T52" s="197" t="s">
        <v>1918</v>
      </c>
      <c r="V52" t="s">
        <v>2447</v>
      </c>
      <c r="Y52" s="578">
        <v>1683</v>
      </c>
    </row>
    <row r="53" spans="1:25" x14ac:dyDescent="0.2">
      <c r="A53" t="s">
        <v>1731</v>
      </c>
      <c r="C53" s="3" t="s">
        <v>1866</v>
      </c>
      <c r="D53" t="s">
        <v>2179</v>
      </c>
      <c r="E53" t="s">
        <v>2180</v>
      </c>
      <c r="F53" t="s">
        <v>1875</v>
      </c>
      <c r="G53" t="s">
        <v>1878</v>
      </c>
      <c r="H53" t="s">
        <v>2448</v>
      </c>
      <c r="I53" t="s">
        <v>2449</v>
      </c>
      <c r="J53" t="s">
        <v>2450</v>
      </c>
      <c r="L53" t="s">
        <v>2451</v>
      </c>
      <c r="M53" t="s">
        <v>29</v>
      </c>
      <c r="N53" t="s">
        <v>2181</v>
      </c>
      <c r="O53">
        <v>40965</v>
      </c>
      <c r="P53" t="s">
        <v>2452</v>
      </c>
      <c r="R53" t="s">
        <v>29</v>
      </c>
      <c r="S53">
        <v>40965</v>
      </c>
      <c r="T53" s="197" t="s">
        <v>1919</v>
      </c>
      <c r="V53" t="s">
        <v>2448</v>
      </c>
      <c r="Y53" s="578">
        <v>1304</v>
      </c>
    </row>
    <row r="54" spans="1:25" ht="25.5" x14ac:dyDescent="0.2">
      <c r="A54" t="s">
        <v>1732</v>
      </c>
      <c r="C54" s="3" t="s">
        <v>1866</v>
      </c>
      <c r="D54" t="s">
        <v>2179</v>
      </c>
      <c r="E54" t="s">
        <v>2246</v>
      </c>
      <c r="F54" t="s">
        <v>1875</v>
      </c>
      <c r="G54" t="s">
        <v>1878</v>
      </c>
      <c r="H54" t="s">
        <v>2453</v>
      </c>
      <c r="I54" t="s">
        <v>2454</v>
      </c>
      <c r="J54" t="s">
        <v>2455</v>
      </c>
      <c r="L54" t="s">
        <v>578</v>
      </c>
      <c r="M54" t="s">
        <v>578</v>
      </c>
      <c r="N54" t="s">
        <v>2181</v>
      </c>
      <c r="O54">
        <v>42420</v>
      </c>
      <c r="P54" t="s">
        <v>2456</v>
      </c>
      <c r="R54" t="s">
        <v>578</v>
      </c>
      <c r="S54">
        <v>42419</v>
      </c>
      <c r="T54" s="197" t="s">
        <v>2435</v>
      </c>
      <c r="U54" t="s">
        <v>2457</v>
      </c>
      <c r="V54" t="s">
        <v>2458</v>
      </c>
      <c r="Y54" s="578">
        <v>1434</v>
      </c>
    </row>
    <row r="55" spans="1:25" x14ac:dyDescent="0.2">
      <c r="A55" t="s">
        <v>1733</v>
      </c>
      <c r="C55" s="3" t="s">
        <v>1866</v>
      </c>
      <c r="D55" t="s">
        <v>2179</v>
      </c>
      <c r="E55" t="s">
        <v>2246</v>
      </c>
      <c r="F55" t="s">
        <v>1875</v>
      </c>
      <c r="G55" t="s">
        <v>1878</v>
      </c>
      <c r="H55" t="s">
        <v>2453</v>
      </c>
      <c r="I55" t="s">
        <v>2454</v>
      </c>
      <c r="J55" t="s">
        <v>2459</v>
      </c>
      <c r="L55" t="s">
        <v>2460</v>
      </c>
      <c r="M55" t="s">
        <v>581</v>
      </c>
      <c r="N55" t="s">
        <v>2181</v>
      </c>
      <c r="O55">
        <v>42437</v>
      </c>
      <c r="P55" t="s">
        <v>2459</v>
      </c>
      <c r="R55" t="s">
        <v>581</v>
      </c>
      <c r="S55">
        <v>42437</v>
      </c>
      <c r="T55" s="197" t="s">
        <v>1920</v>
      </c>
      <c r="U55" t="s">
        <v>2461</v>
      </c>
      <c r="V55" t="s">
        <v>2462</v>
      </c>
      <c r="Y55" s="578">
        <v>1023</v>
      </c>
    </row>
    <row r="56" spans="1:25" ht="25.5" x14ac:dyDescent="0.2">
      <c r="A56" t="s">
        <v>1734</v>
      </c>
      <c r="C56" s="3" t="s">
        <v>1866</v>
      </c>
      <c r="D56" t="s">
        <v>2179</v>
      </c>
      <c r="E56" t="s">
        <v>2186</v>
      </c>
      <c r="F56" t="s">
        <v>1875</v>
      </c>
      <c r="G56" t="s">
        <v>1878</v>
      </c>
      <c r="H56" t="s">
        <v>2463</v>
      </c>
      <c r="I56" t="s">
        <v>2464</v>
      </c>
      <c r="J56" t="s">
        <v>2465</v>
      </c>
      <c r="L56" t="s">
        <v>2466</v>
      </c>
      <c r="M56" t="s">
        <v>33</v>
      </c>
      <c r="N56" t="s">
        <v>2181</v>
      </c>
      <c r="O56">
        <v>42409</v>
      </c>
      <c r="P56" t="s">
        <v>2467</v>
      </c>
      <c r="R56" t="s">
        <v>705</v>
      </c>
      <c r="S56">
        <v>42431</v>
      </c>
      <c r="T56" s="197" t="s">
        <v>1921</v>
      </c>
      <c r="U56" t="s">
        <v>2468</v>
      </c>
      <c r="V56" t="s">
        <v>2469</v>
      </c>
      <c r="Y56" s="578">
        <v>1242</v>
      </c>
    </row>
    <row r="57" spans="1:25" x14ac:dyDescent="0.2">
      <c r="A57" t="s">
        <v>1735</v>
      </c>
      <c r="C57" s="3" t="s">
        <v>1866</v>
      </c>
      <c r="D57" t="s">
        <v>2182</v>
      </c>
      <c r="E57" t="s">
        <v>2183</v>
      </c>
      <c r="F57" t="s">
        <v>1876</v>
      </c>
      <c r="G57" t="s">
        <v>1878</v>
      </c>
      <c r="H57" t="s">
        <v>2470</v>
      </c>
      <c r="I57" t="s">
        <v>2471</v>
      </c>
      <c r="J57" t="s">
        <v>2472</v>
      </c>
      <c r="L57" t="s">
        <v>2473</v>
      </c>
      <c r="M57" t="s">
        <v>129</v>
      </c>
      <c r="N57" t="s">
        <v>2181</v>
      </c>
      <c r="O57">
        <v>41035</v>
      </c>
      <c r="P57" t="s">
        <v>2472</v>
      </c>
      <c r="R57" t="s">
        <v>129</v>
      </c>
      <c r="S57">
        <v>41035</v>
      </c>
      <c r="T57" s="197" t="s">
        <v>1922</v>
      </c>
      <c r="V57" t="s">
        <v>2474</v>
      </c>
      <c r="Y57" s="578">
        <v>1627</v>
      </c>
    </row>
    <row r="58" spans="1:25" x14ac:dyDescent="0.2">
      <c r="A58" t="s">
        <v>2141</v>
      </c>
      <c r="C58" s="3" t="s">
        <v>1866</v>
      </c>
      <c r="D58" t="s">
        <v>2182</v>
      </c>
      <c r="E58" t="s">
        <v>2183</v>
      </c>
      <c r="F58" t="s">
        <v>1875</v>
      </c>
      <c r="G58" t="s">
        <v>1878</v>
      </c>
      <c r="H58" t="s">
        <v>2475</v>
      </c>
      <c r="I58" t="s">
        <v>2476</v>
      </c>
      <c r="J58" t="s">
        <v>2477</v>
      </c>
      <c r="L58" t="s">
        <v>675</v>
      </c>
      <c r="M58" t="s">
        <v>556</v>
      </c>
      <c r="N58" t="s">
        <v>2181</v>
      </c>
      <c r="O58">
        <v>41017</v>
      </c>
      <c r="P58" t="s">
        <v>2477</v>
      </c>
      <c r="R58" t="s">
        <v>556</v>
      </c>
      <c r="S58">
        <v>41017</v>
      </c>
      <c r="T58" s="197" t="s">
        <v>1923</v>
      </c>
      <c r="U58" t="s">
        <v>2478</v>
      </c>
      <c r="V58" t="s">
        <v>2407</v>
      </c>
      <c r="Y58" s="578">
        <v>1043</v>
      </c>
    </row>
    <row r="59" spans="1:25" x14ac:dyDescent="0.2">
      <c r="A59" t="s">
        <v>2142</v>
      </c>
      <c r="C59" s="3" t="s">
        <v>1866</v>
      </c>
      <c r="D59" t="s">
        <v>2179</v>
      </c>
      <c r="E59" t="s">
        <v>2180</v>
      </c>
      <c r="F59" t="s">
        <v>1875</v>
      </c>
      <c r="G59" t="s">
        <v>1878</v>
      </c>
      <c r="H59" t="s">
        <v>2479</v>
      </c>
      <c r="I59" t="s">
        <v>2480</v>
      </c>
      <c r="J59" t="s">
        <v>2481</v>
      </c>
      <c r="L59" t="s">
        <v>2482</v>
      </c>
      <c r="M59" t="s">
        <v>256</v>
      </c>
      <c r="N59" t="s">
        <v>2181</v>
      </c>
      <c r="O59">
        <v>42210</v>
      </c>
      <c r="P59" t="s">
        <v>2483</v>
      </c>
      <c r="R59" t="s">
        <v>256</v>
      </c>
      <c r="S59">
        <v>42210</v>
      </c>
      <c r="T59" s="197" t="s">
        <v>1924</v>
      </c>
      <c r="V59" t="s">
        <v>2485</v>
      </c>
      <c r="Y59" s="578">
        <v>1342</v>
      </c>
    </row>
    <row r="60" spans="1:25" x14ac:dyDescent="0.2">
      <c r="A60" t="s">
        <v>2143</v>
      </c>
      <c r="C60" s="3" t="s">
        <v>1866</v>
      </c>
      <c r="D60" t="s">
        <v>2179</v>
      </c>
      <c r="E60" t="s">
        <v>2186</v>
      </c>
      <c r="F60" t="s">
        <v>1875</v>
      </c>
      <c r="G60" t="s">
        <v>1878</v>
      </c>
      <c r="H60" t="s">
        <v>2486</v>
      </c>
      <c r="I60" t="s">
        <v>2487</v>
      </c>
      <c r="J60" t="s">
        <v>2488</v>
      </c>
      <c r="L60" t="s">
        <v>2489</v>
      </c>
      <c r="M60" t="s">
        <v>13</v>
      </c>
      <c r="N60" t="s">
        <v>2181</v>
      </c>
      <c r="O60">
        <v>41171</v>
      </c>
      <c r="P60" t="s">
        <v>2490</v>
      </c>
      <c r="R60" t="s">
        <v>13</v>
      </c>
      <c r="S60">
        <v>41171</v>
      </c>
      <c r="T60" s="197" t="s">
        <v>2032</v>
      </c>
      <c r="V60" t="s">
        <v>2492</v>
      </c>
      <c r="Y60" s="578">
        <v>1646</v>
      </c>
    </row>
    <row r="61" spans="1:25" x14ac:dyDescent="0.2">
      <c r="A61" t="s">
        <v>1736</v>
      </c>
      <c r="C61" s="3" t="s">
        <v>1866</v>
      </c>
      <c r="D61" t="s">
        <v>2182</v>
      </c>
      <c r="E61" t="s">
        <v>2183</v>
      </c>
      <c r="F61" t="s">
        <v>1875</v>
      </c>
      <c r="G61" t="s">
        <v>1878</v>
      </c>
      <c r="H61" t="s">
        <v>2493</v>
      </c>
      <c r="I61" t="s">
        <v>2494</v>
      </c>
      <c r="J61" t="s">
        <v>2495</v>
      </c>
      <c r="L61" t="s">
        <v>2496</v>
      </c>
      <c r="M61" t="s">
        <v>130</v>
      </c>
      <c r="N61" t="s">
        <v>2181</v>
      </c>
      <c r="O61">
        <v>41018</v>
      </c>
      <c r="P61" t="s">
        <v>2497</v>
      </c>
      <c r="R61" t="s">
        <v>130</v>
      </c>
      <c r="S61" t="s">
        <v>2498</v>
      </c>
      <c r="T61" s="197" t="s">
        <v>1925</v>
      </c>
      <c r="V61" t="s">
        <v>2436</v>
      </c>
      <c r="Y61" s="578">
        <v>1641</v>
      </c>
    </row>
    <row r="62" spans="1:25" x14ac:dyDescent="0.2">
      <c r="A62" t="s">
        <v>1737</v>
      </c>
      <c r="C62" s="3" t="s">
        <v>1866</v>
      </c>
      <c r="D62" t="s">
        <v>2179</v>
      </c>
      <c r="E62" t="s">
        <v>2192</v>
      </c>
      <c r="F62" t="s">
        <v>1875</v>
      </c>
      <c r="G62" t="s">
        <v>1878</v>
      </c>
      <c r="J62" t="s">
        <v>2499</v>
      </c>
      <c r="L62" t="s">
        <v>2500</v>
      </c>
      <c r="M62" t="s">
        <v>573</v>
      </c>
      <c r="N62" t="s">
        <v>2181</v>
      </c>
      <c r="O62">
        <v>41653</v>
      </c>
      <c r="P62" t="s">
        <v>2499</v>
      </c>
      <c r="R62" t="s">
        <v>573</v>
      </c>
      <c r="S62">
        <v>41653</v>
      </c>
      <c r="T62" s="197" t="s">
        <v>1926</v>
      </c>
      <c r="Y62" s="578">
        <v>1500</v>
      </c>
    </row>
    <row r="63" spans="1:25" x14ac:dyDescent="0.2">
      <c r="A63" t="s">
        <v>1738</v>
      </c>
      <c r="C63" s="3" t="s">
        <v>1866</v>
      </c>
      <c r="D63" t="s">
        <v>2179</v>
      </c>
      <c r="E63" t="s">
        <v>2183</v>
      </c>
      <c r="F63" t="s">
        <v>1875</v>
      </c>
      <c r="G63" t="s">
        <v>1878</v>
      </c>
      <c r="H63" t="s">
        <v>2501</v>
      </c>
      <c r="I63" t="s">
        <v>2502</v>
      </c>
      <c r="J63" t="s">
        <v>2503</v>
      </c>
      <c r="L63" t="s">
        <v>2211</v>
      </c>
      <c r="M63" t="s">
        <v>130</v>
      </c>
      <c r="N63" t="s">
        <v>2181</v>
      </c>
      <c r="O63">
        <v>41018</v>
      </c>
      <c r="P63" t="s">
        <v>2504</v>
      </c>
      <c r="R63" t="s">
        <v>130</v>
      </c>
      <c r="S63">
        <v>41018</v>
      </c>
      <c r="T63" s="197" t="s">
        <v>2484</v>
      </c>
      <c r="V63" t="s">
        <v>2436</v>
      </c>
      <c r="Y63" s="578">
        <v>1519</v>
      </c>
    </row>
    <row r="64" spans="1:25" ht="25.5" x14ac:dyDescent="0.2">
      <c r="A64" t="s">
        <v>2144</v>
      </c>
      <c r="C64" s="3" t="s">
        <v>1866</v>
      </c>
      <c r="D64" t="s">
        <v>2179</v>
      </c>
      <c r="E64" t="s">
        <v>2186</v>
      </c>
      <c r="F64" t="s">
        <v>1875</v>
      </c>
      <c r="G64" t="s">
        <v>1878</v>
      </c>
      <c r="H64" t="s">
        <v>2505</v>
      </c>
      <c r="I64" t="s">
        <v>2506</v>
      </c>
      <c r="J64" t="s">
        <v>2507</v>
      </c>
      <c r="L64" t="s">
        <v>2508</v>
      </c>
      <c r="M64" t="s">
        <v>403</v>
      </c>
      <c r="N64" t="s">
        <v>2181</v>
      </c>
      <c r="O64">
        <v>40336</v>
      </c>
      <c r="P64" t="s">
        <v>2509</v>
      </c>
      <c r="R64" t="s">
        <v>403</v>
      </c>
      <c r="S64">
        <v>40336</v>
      </c>
      <c r="T64" s="197" t="s">
        <v>2491</v>
      </c>
      <c r="V64" t="s">
        <v>2510</v>
      </c>
      <c r="Y64" s="578">
        <v>1178</v>
      </c>
    </row>
    <row r="65" spans="1:25" x14ac:dyDescent="0.2">
      <c r="A65" t="s">
        <v>1739</v>
      </c>
      <c r="C65" s="3" t="s">
        <v>1866</v>
      </c>
      <c r="D65" t="s">
        <v>2182</v>
      </c>
      <c r="E65" t="s">
        <v>2186</v>
      </c>
      <c r="F65" t="s">
        <v>1875</v>
      </c>
      <c r="G65" t="s">
        <v>1878</v>
      </c>
      <c r="H65" t="s">
        <v>2511</v>
      </c>
      <c r="J65" t="s">
        <v>2512</v>
      </c>
      <c r="L65" t="s">
        <v>2218</v>
      </c>
      <c r="M65" t="s">
        <v>65</v>
      </c>
      <c r="N65" t="s">
        <v>2181</v>
      </c>
      <c r="O65">
        <v>40291</v>
      </c>
      <c r="P65" t="s">
        <v>2512</v>
      </c>
      <c r="R65" t="s">
        <v>65</v>
      </c>
      <c r="S65">
        <v>40291</v>
      </c>
      <c r="T65" s="197" t="s">
        <v>1927</v>
      </c>
      <c r="Y65" s="578">
        <v>1433</v>
      </c>
    </row>
    <row r="66" spans="1:25" x14ac:dyDescent="0.2">
      <c r="A66" t="s">
        <v>1740</v>
      </c>
      <c r="C66" s="3" t="s">
        <v>1866</v>
      </c>
      <c r="D66" t="s">
        <v>2182</v>
      </c>
      <c r="E66" t="s">
        <v>2183</v>
      </c>
      <c r="F66" t="s">
        <v>1875</v>
      </c>
      <c r="G66" t="s">
        <v>1878</v>
      </c>
      <c r="H66" t="s">
        <v>2514</v>
      </c>
      <c r="I66" t="s">
        <v>2515</v>
      </c>
      <c r="J66" t="s">
        <v>2516</v>
      </c>
      <c r="L66" t="s">
        <v>2517</v>
      </c>
      <c r="M66" t="s">
        <v>234</v>
      </c>
      <c r="N66" t="s">
        <v>2181</v>
      </c>
      <c r="O66">
        <v>41074</v>
      </c>
      <c r="P66" t="s">
        <v>2516</v>
      </c>
      <c r="R66" t="s">
        <v>234</v>
      </c>
      <c r="S66">
        <v>41074</v>
      </c>
      <c r="T66" s="197" t="s">
        <v>1928</v>
      </c>
      <c r="U66" t="s">
        <v>2518</v>
      </c>
      <c r="V66" t="s">
        <v>2185</v>
      </c>
      <c r="Y66" s="578">
        <v>1698</v>
      </c>
    </row>
    <row r="67" spans="1:25" x14ac:dyDescent="0.2">
      <c r="A67" t="s">
        <v>1741</v>
      </c>
      <c r="C67" s="3" t="s">
        <v>1866</v>
      </c>
      <c r="D67" t="s">
        <v>2179</v>
      </c>
      <c r="E67" t="s">
        <v>2192</v>
      </c>
      <c r="F67" t="s">
        <v>1875</v>
      </c>
      <c r="G67" t="s">
        <v>1878</v>
      </c>
      <c r="H67" t="s">
        <v>2519</v>
      </c>
      <c r="I67" t="s">
        <v>2520</v>
      </c>
      <c r="J67" t="s">
        <v>2521</v>
      </c>
      <c r="K67" t="s">
        <v>2522</v>
      </c>
      <c r="L67" t="s">
        <v>2523</v>
      </c>
      <c r="M67" t="s">
        <v>233</v>
      </c>
      <c r="N67" t="s">
        <v>2181</v>
      </c>
      <c r="O67">
        <v>41042</v>
      </c>
      <c r="P67" t="s">
        <v>2521</v>
      </c>
      <c r="R67" t="s">
        <v>2385</v>
      </c>
      <c r="S67">
        <v>45215</v>
      </c>
      <c r="T67" s="197" t="s">
        <v>1929</v>
      </c>
      <c r="V67" t="s">
        <v>2525</v>
      </c>
      <c r="Y67" s="578">
        <v>1512</v>
      </c>
    </row>
    <row r="68" spans="1:25" x14ac:dyDescent="0.2">
      <c r="A68" t="s">
        <v>1742</v>
      </c>
      <c r="C68" s="3" t="s">
        <v>1866</v>
      </c>
      <c r="D68" t="s">
        <v>2179</v>
      </c>
      <c r="E68" t="s">
        <v>2180</v>
      </c>
      <c r="F68" t="s">
        <v>1875</v>
      </c>
      <c r="G68" t="s">
        <v>1878</v>
      </c>
      <c r="H68" t="s">
        <v>2526</v>
      </c>
      <c r="I68" t="s">
        <v>2526</v>
      </c>
      <c r="J68" t="s">
        <v>2527</v>
      </c>
      <c r="L68" t="s">
        <v>2528</v>
      </c>
      <c r="M68" t="s">
        <v>134</v>
      </c>
      <c r="N68" t="s">
        <v>2181</v>
      </c>
      <c r="O68">
        <v>41041</v>
      </c>
      <c r="P68" t="s">
        <v>2527</v>
      </c>
      <c r="R68" t="s">
        <v>134</v>
      </c>
      <c r="S68">
        <v>41041</v>
      </c>
      <c r="T68" s="197" t="s">
        <v>1930</v>
      </c>
      <c r="V68" t="s">
        <v>2529</v>
      </c>
      <c r="Y68" s="578">
        <v>1388</v>
      </c>
    </row>
    <row r="69" spans="1:25" x14ac:dyDescent="0.2">
      <c r="A69" t="s">
        <v>3478</v>
      </c>
      <c r="C69" s="3" t="s">
        <v>1866</v>
      </c>
      <c r="F69" t="s">
        <v>3455</v>
      </c>
      <c r="T69" s="197" t="s">
        <v>3479</v>
      </c>
    </row>
    <row r="70" spans="1:25" x14ac:dyDescent="0.2">
      <c r="A70" t="s">
        <v>1743</v>
      </c>
      <c r="C70" s="3" t="s">
        <v>1866</v>
      </c>
      <c r="D70" t="s">
        <v>2182</v>
      </c>
      <c r="E70" t="s">
        <v>2183</v>
      </c>
      <c r="F70" t="s">
        <v>1875</v>
      </c>
      <c r="G70" t="s">
        <v>1878</v>
      </c>
      <c r="H70" t="s">
        <v>2530</v>
      </c>
      <c r="I70" t="s">
        <v>2531</v>
      </c>
      <c r="J70" t="s">
        <v>2532</v>
      </c>
      <c r="K70" t="s">
        <v>2533</v>
      </c>
      <c r="L70" t="s">
        <v>2523</v>
      </c>
      <c r="M70" t="s">
        <v>233</v>
      </c>
      <c r="N70" t="s">
        <v>2181</v>
      </c>
      <c r="O70">
        <v>41042</v>
      </c>
      <c r="P70" t="s">
        <v>2532</v>
      </c>
      <c r="R70" t="s">
        <v>233</v>
      </c>
      <c r="S70">
        <v>41042</v>
      </c>
      <c r="T70" s="197" t="s">
        <v>2513</v>
      </c>
      <c r="V70" t="s">
        <v>2279</v>
      </c>
      <c r="Y70" s="578">
        <v>1695</v>
      </c>
    </row>
    <row r="71" spans="1:25" x14ac:dyDescent="0.2">
      <c r="A71" t="s">
        <v>1744</v>
      </c>
      <c r="C71" s="3" t="s">
        <v>1866</v>
      </c>
      <c r="D71" t="s">
        <v>2182</v>
      </c>
      <c r="E71" t="s">
        <v>2183</v>
      </c>
      <c r="F71" t="s">
        <v>1875</v>
      </c>
      <c r="G71" t="s">
        <v>1878</v>
      </c>
      <c r="H71" t="s">
        <v>2534</v>
      </c>
      <c r="I71" t="s">
        <v>2535</v>
      </c>
      <c r="J71" t="s">
        <v>2536</v>
      </c>
      <c r="L71" t="s">
        <v>2537</v>
      </c>
      <c r="M71" t="s">
        <v>130</v>
      </c>
      <c r="N71" t="s">
        <v>2181</v>
      </c>
      <c r="O71">
        <v>41017</v>
      </c>
      <c r="P71" t="s">
        <v>2536</v>
      </c>
      <c r="R71" t="s">
        <v>130</v>
      </c>
      <c r="S71">
        <v>41017</v>
      </c>
      <c r="T71" s="197" t="s">
        <v>1931</v>
      </c>
      <c r="U71" t="s">
        <v>2538</v>
      </c>
      <c r="V71" t="s">
        <v>2407</v>
      </c>
      <c r="Y71" s="578">
        <v>1127</v>
      </c>
    </row>
    <row r="72" spans="1:25" x14ac:dyDescent="0.2">
      <c r="A72" t="s">
        <v>1745</v>
      </c>
      <c r="C72" s="3" t="s">
        <v>1866</v>
      </c>
      <c r="D72" t="s">
        <v>2179</v>
      </c>
      <c r="E72" t="s">
        <v>2183</v>
      </c>
      <c r="F72" t="s">
        <v>1875</v>
      </c>
      <c r="G72" t="s">
        <v>1878</v>
      </c>
      <c r="H72" t="s">
        <v>2539</v>
      </c>
      <c r="I72" t="s">
        <v>2540</v>
      </c>
      <c r="J72" t="s">
        <v>2541</v>
      </c>
      <c r="L72" t="s">
        <v>2542</v>
      </c>
      <c r="M72" t="s">
        <v>234</v>
      </c>
      <c r="N72" t="s">
        <v>2181</v>
      </c>
      <c r="O72">
        <v>41075</v>
      </c>
      <c r="P72" t="s">
        <v>2541</v>
      </c>
      <c r="R72" t="s">
        <v>234</v>
      </c>
      <c r="S72">
        <v>41075</v>
      </c>
      <c r="T72" s="197" t="s">
        <v>2524</v>
      </c>
      <c r="U72" t="s">
        <v>2543</v>
      </c>
      <c r="V72" t="s">
        <v>2544</v>
      </c>
      <c r="Y72" s="578">
        <v>1684</v>
      </c>
    </row>
    <row r="73" spans="1:25" x14ac:dyDescent="0.2">
      <c r="A73" t="s">
        <v>1746</v>
      </c>
      <c r="C73" s="3" t="s">
        <v>1866</v>
      </c>
      <c r="D73" t="s">
        <v>2182</v>
      </c>
      <c r="E73" t="s">
        <v>2183</v>
      </c>
      <c r="F73" t="s">
        <v>1875</v>
      </c>
      <c r="G73" t="s">
        <v>1878</v>
      </c>
      <c r="H73" t="s">
        <v>2545</v>
      </c>
      <c r="I73" t="s">
        <v>2546</v>
      </c>
      <c r="J73" t="s">
        <v>2547</v>
      </c>
      <c r="L73" t="s">
        <v>2548</v>
      </c>
      <c r="M73" t="s">
        <v>130</v>
      </c>
      <c r="N73" t="s">
        <v>2181</v>
      </c>
      <c r="O73">
        <v>41011</v>
      </c>
      <c r="P73" t="s">
        <v>2547</v>
      </c>
      <c r="R73" t="s">
        <v>130</v>
      </c>
      <c r="S73">
        <v>41011</v>
      </c>
      <c r="T73" s="197" t="s">
        <v>1932</v>
      </c>
      <c r="U73" t="s">
        <v>2549</v>
      </c>
      <c r="V73" t="s">
        <v>2407</v>
      </c>
      <c r="Y73" s="578">
        <v>1147</v>
      </c>
    </row>
    <row r="74" spans="1:25" ht="25.5" x14ac:dyDescent="0.2">
      <c r="A74" t="s">
        <v>1747</v>
      </c>
      <c r="C74" s="3" t="s">
        <v>1866</v>
      </c>
      <c r="D74" t="s">
        <v>2179</v>
      </c>
      <c r="E74" t="s">
        <v>2183</v>
      </c>
      <c r="F74" t="s">
        <v>1875</v>
      </c>
      <c r="G74" t="s">
        <v>1878</v>
      </c>
      <c r="H74" t="s">
        <v>2550</v>
      </c>
      <c r="I74" t="s">
        <v>2551</v>
      </c>
      <c r="J74" t="s">
        <v>2552</v>
      </c>
      <c r="L74" t="s">
        <v>2553</v>
      </c>
      <c r="M74" t="s">
        <v>405</v>
      </c>
      <c r="N74" t="s">
        <v>2181</v>
      </c>
      <c r="O74">
        <v>40601</v>
      </c>
      <c r="P74" t="s">
        <v>2552</v>
      </c>
      <c r="R74" t="s">
        <v>405</v>
      </c>
      <c r="S74">
        <v>40601</v>
      </c>
      <c r="T74" s="197" t="s">
        <v>1933</v>
      </c>
      <c r="U74" t="s">
        <v>2555</v>
      </c>
      <c r="V74" t="s">
        <v>2556</v>
      </c>
      <c r="Y74" s="578">
        <v>1381</v>
      </c>
    </row>
    <row r="75" spans="1:25" x14ac:dyDescent="0.2">
      <c r="A75" t="s">
        <v>1748</v>
      </c>
      <c r="C75" s="3" t="s">
        <v>1866</v>
      </c>
      <c r="D75" t="s">
        <v>2179</v>
      </c>
      <c r="E75" t="s">
        <v>2180</v>
      </c>
      <c r="F75" t="s">
        <v>1875</v>
      </c>
      <c r="G75" t="s">
        <v>1878</v>
      </c>
      <c r="H75" t="s">
        <v>2557</v>
      </c>
      <c r="I75" t="s">
        <v>2558</v>
      </c>
      <c r="J75" t="s">
        <v>2559</v>
      </c>
      <c r="L75" t="s">
        <v>405</v>
      </c>
      <c r="M75" t="s">
        <v>286</v>
      </c>
      <c r="N75" t="s">
        <v>2181</v>
      </c>
      <c r="O75">
        <v>42134</v>
      </c>
      <c r="P75" t="s">
        <v>2560</v>
      </c>
      <c r="R75" t="s">
        <v>286</v>
      </c>
      <c r="S75">
        <v>42134</v>
      </c>
      <c r="T75" s="197" t="s">
        <v>1934</v>
      </c>
      <c r="Y75" s="578">
        <v>1472</v>
      </c>
    </row>
    <row r="76" spans="1:25" ht="25.5" x14ac:dyDescent="0.2">
      <c r="A76" t="s">
        <v>1749</v>
      </c>
      <c r="C76" s="3" t="s">
        <v>1866</v>
      </c>
      <c r="D76" t="s">
        <v>2182</v>
      </c>
      <c r="E76" t="s">
        <v>2180</v>
      </c>
      <c r="F76" t="s">
        <v>1875</v>
      </c>
      <c r="G76" t="s">
        <v>1878</v>
      </c>
      <c r="H76" t="s">
        <v>2561</v>
      </c>
      <c r="I76" t="s">
        <v>2562</v>
      </c>
      <c r="J76" t="s">
        <v>2563</v>
      </c>
      <c r="L76" t="s">
        <v>2564</v>
      </c>
      <c r="M76" t="s">
        <v>78</v>
      </c>
      <c r="N76" t="s">
        <v>2181</v>
      </c>
      <c r="O76">
        <v>41095</v>
      </c>
      <c r="P76" t="s">
        <v>2565</v>
      </c>
      <c r="R76" t="s">
        <v>78</v>
      </c>
      <c r="S76">
        <v>41095</v>
      </c>
      <c r="T76" s="197" t="s">
        <v>1935</v>
      </c>
      <c r="U76" t="s">
        <v>2566</v>
      </c>
      <c r="V76" t="s">
        <v>2567</v>
      </c>
      <c r="Y76" s="578">
        <v>1126</v>
      </c>
    </row>
    <row r="77" spans="1:25" ht="25.5" x14ac:dyDescent="0.2">
      <c r="A77" t="s">
        <v>1750</v>
      </c>
      <c r="C77" s="3" t="s">
        <v>1866</v>
      </c>
      <c r="D77" t="s">
        <v>2179</v>
      </c>
      <c r="E77" t="s">
        <v>2180</v>
      </c>
      <c r="F77" t="s">
        <v>1875</v>
      </c>
      <c r="G77" t="s">
        <v>1878</v>
      </c>
      <c r="H77" t="s">
        <v>2568</v>
      </c>
      <c r="I77" t="s">
        <v>2569</v>
      </c>
      <c r="J77" t="s">
        <v>2570</v>
      </c>
      <c r="L77" t="s">
        <v>2571</v>
      </c>
      <c r="M77" t="s">
        <v>406</v>
      </c>
      <c r="N77" t="s">
        <v>2181</v>
      </c>
      <c r="O77">
        <v>40444</v>
      </c>
      <c r="P77" t="s">
        <v>2570</v>
      </c>
      <c r="R77" t="s">
        <v>406</v>
      </c>
      <c r="S77">
        <v>40444</v>
      </c>
      <c r="T77" s="197" t="s">
        <v>1936</v>
      </c>
      <c r="V77" t="s">
        <v>2572</v>
      </c>
      <c r="Y77" s="578">
        <v>1477</v>
      </c>
    </row>
    <row r="78" spans="1:25" x14ac:dyDescent="0.2">
      <c r="A78" t="s">
        <v>1751</v>
      </c>
      <c r="C78" s="3" t="s">
        <v>1866</v>
      </c>
      <c r="D78" t="s">
        <v>2179</v>
      </c>
      <c r="E78" t="s">
        <v>2180</v>
      </c>
      <c r="F78" t="s">
        <v>1875</v>
      </c>
      <c r="G78" t="s">
        <v>1878</v>
      </c>
      <c r="H78" t="s">
        <v>2573</v>
      </c>
      <c r="I78" t="s">
        <v>2574</v>
      </c>
      <c r="J78" t="s">
        <v>2575</v>
      </c>
      <c r="L78" t="s">
        <v>2576</v>
      </c>
      <c r="M78" t="s">
        <v>414</v>
      </c>
      <c r="N78" t="s">
        <v>2181</v>
      </c>
      <c r="O78">
        <v>40324</v>
      </c>
      <c r="P78" t="s">
        <v>2575</v>
      </c>
      <c r="R78" t="s">
        <v>414</v>
      </c>
      <c r="S78">
        <v>40324</v>
      </c>
      <c r="T78" s="197" t="s">
        <v>2554</v>
      </c>
      <c r="U78" t="s">
        <v>2577</v>
      </c>
      <c r="V78" t="s">
        <v>2578</v>
      </c>
      <c r="Y78" s="578">
        <v>1262</v>
      </c>
    </row>
    <row r="79" spans="1:25" ht="25.5" x14ac:dyDescent="0.2">
      <c r="A79" t="s">
        <v>1752</v>
      </c>
      <c r="C79" s="3" t="s">
        <v>1866</v>
      </c>
      <c r="D79" t="s">
        <v>2179</v>
      </c>
      <c r="E79" t="s">
        <v>2192</v>
      </c>
      <c r="F79" t="s">
        <v>1875</v>
      </c>
      <c r="G79" t="s">
        <v>1878</v>
      </c>
      <c r="H79" t="s">
        <v>2579</v>
      </c>
      <c r="I79" t="s">
        <v>2580</v>
      </c>
      <c r="J79" t="s">
        <v>2581</v>
      </c>
      <c r="L79" t="s">
        <v>2582</v>
      </c>
      <c r="M79" t="s">
        <v>223</v>
      </c>
      <c r="N79" t="s">
        <v>2181</v>
      </c>
      <c r="O79">
        <v>42754</v>
      </c>
      <c r="P79" t="s">
        <v>2581</v>
      </c>
      <c r="R79" t="s">
        <v>223</v>
      </c>
      <c r="S79">
        <v>42754</v>
      </c>
      <c r="T79" s="197" t="s">
        <v>1937</v>
      </c>
      <c r="V79" t="s">
        <v>2583</v>
      </c>
      <c r="Y79" s="578">
        <v>1336</v>
      </c>
    </row>
    <row r="80" spans="1:25" x14ac:dyDescent="0.2">
      <c r="A80" t="s">
        <v>1753</v>
      </c>
      <c r="C80" s="3" t="s">
        <v>1866</v>
      </c>
      <c r="D80" t="s">
        <v>2179</v>
      </c>
      <c r="E80" t="s">
        <v>2186</v>
      </c>
      <c r="F80" t="s">
        <v>1875</v>
      </c>
      <c r="G80" t="s">
        <v>1878</v>
      </c>
      <c r="H80" t="s">
        <v>2584</v>
      </c>
      <c r="I80" t="s">
        <v>2585</v>
      </c>
      <c r="J80" t="s">
        <v>2586</v>
      </c>
      <c r="L80" t="s">
        <v>2587</v>
      </c>
      <c r="M80" t="s">
        <v>531</v>
      </c>
      <c r="N80" t="s">
        <v>2181</v>
      </c>
      <c r="O80">
        <v>42743</v>
      </c>
      <c r="P80" t="s">
        <v>2588</v>
      </c>
      <c r="R80" t="s">
        <v>531</v>
      </c>
      <c r="S80">
        <v>42743</v>
      </c>
      <c r="T80" s="197" t="s">
        <v>1938</v>
      </c>
      <c r="U80" t="s">
        <v>2589</v>
      </c>
      <c r="V80" t="s">
        <v>2590</v>
      </c>
      <c r="Y80" s="578">
        <v>1133</v>
      </c>
    </row>
    <row r="81" spans="1:25" x14ac:dyDescent="0.2">
      <c r="A81" t="s">
        <v>1754</v>
      </c>
      <c r="C81" s="3" t="s">
        <v>1866</v>
      </c>
      <c r="D81" t="s">
        <v>2179</v>
      </c>
      <c r="E81" t="s">
        <v>2180</v>
      </c>
      <c r="F81" t="s">
        <v>1875</v>
      </c>
      <c r="G81" t="s">
        <v>1878</v>
      </c>
      <c r="H81" t="s">
        <v>2591</v>
      </c>
      <c r="J81" t="s">
        <v>2592</v>
      </c>
      <c r="L81" t="s">
        <v>14</v>
      </c>
      <c r="M81" t="s">
        <v>14</v>
      </c>
      <c r="N81" t="s">
        <v>2181</v>
      </c>
      <c r="O81">
        <v>41144</v>
      </c>
      <c r="P81" t="s">
        <v>2592</v>
      </c>
      <c r="R81" t="s">
        <v>14</v>
      </c>
      <c r="S81">
        <v>41144</v>
      </c>
      <c r="T81" s="197" t="s">
        <v>1939</v>
      </c>
      <c r="Y81" s="578">
        <v>1525</v>
      </c>
    </row>
    <row r="82" spans="1:25" x14ac:dyDescent="0.2">
      <c r="A82" t="s">
        <v>1755</v>
      </c>
      <c r="C82" s="3" t="s">
        <v>1866</v>
      </c>
      <c r="D82" t="s">
        <v>2179</v>
      </c>
      <c r="E82" t="s">
        <v>2192</v>
      </c>
      <c r="F82" t="s">
        <v>1875</v>
      </c>
      <c r="G82" t="s">
        <v>1878</v>
      </c>
      <c r="I82" t="s">
        <v>2593</v>
      </c>
      <c r="J82" t="s">
        <v>2594</v>
      </c>
      <c r="L82" t="s">
        <v>2595</v>
      </c>
      <c r="M82" t="s">
        <v>14</v>
      </c>
      <c r="N82" t="s">
        <v>2181</v>
      </c>
      <c r="O82">
        <v>41175</v>
      </c>
      <c r="P82" t="s">
        <v>2594</v>
      </c>
      <c r="R82" t="s">
        <v>14</v>
      </c>
      <c r="S82">
        <v>41175</v>
      </c>
      <c r="T82" s="197" t="s">
        <v>1940</v>
      </c>
      <c r="V82" t="s">
        <v>2596</v>
      </c>
      <c r="Y82" s="578">
        <v>1337</v>
      </c>
    </row>
    <row r="83" spans="1:25" ht="25.5" x14ac:dyDescent="0.2">
      <c r="A83" t="s">
        <v>1756</v>
      </c>
      <c r="C83" s="3" t="s">
        <v>1866</v>
      </c>
      <c r="D83" t="s">
        <v>2179</v>
      </c>
      <c r="E83" t="s">
        <v>2180</v>
      </c>
      <c r="F83" t="s">
        <v>1875</v>
      </c>
      <c r="G83" t="s">
        <v>1878</v>
      </c>
      <c r="H83" t="s">
        <v>2597</v>
      </c>
      <c r="I83" t="s">
        <v>2598</v>
      </c>
      <c r="J83" t="s">
        <v>2599</v>
      </c>
      <c r="L83" t="s">
        <v>2600</v>
      </c>
      <c r="M83" t="s">
        <v>281</v>
      </c>
      <c r="N83" t="s">
        <v>2181</v>
      </c>
      <c r="O83">
        <v>42348</v>
      </c>
      <c r="P83" t="s">
        <v>2599</v>
      </c>
      <c r="R83" t="s">
        <v>281</v>
      </c>
      <c r="S83">
        <v>42348</v>
      </c>
      <c r="T83" s="197" t="s">
        <v>1941</v>
      </c>
      <c r="V83" t="s">
        <v>2597</v>
      </c>
      <c r="Y83" s="578">
        <v>1081</v>
      </c>
    </row>
    <row r="84" spans="1:25" x14ac:dyDescent="0.2">
      <c r="A84" t="s">
        <v>1757</v>
      </c>
      <c r="C84" s="3" t="s">
        <v>1866</v>
      </c>
      <c r="D84" t="s">
        <v>2179</v>
      </c>
      <c r="E84" t="s">
        <v>2180</v>
      </c>
      <c r="F84" t="s">
        <v>1875</v>
      </c>
      <c r="G84" t="s">
        <v>1878</v>
      </c>
      <c r="H84" t="s">
        <v>2601</v>
      </c>
      <c r="I84" t="s">
        <v>2602</v>
      </c>
      <c r="J84" t="s">
        <v>2603</v>
      </c>
      <c r="L84" t="s">
        <v>2604</v>
      </c>
      <c r="M84" t="s">
        <v>57</v>
      </c>
      <c r="N84" t="s">
        <v>2181</v>
      </c>
      <c r="O84">
        <v>42701</v>
      </c>
      <c r="P84" t="s">
        <v>2603</v>
      </c>
      <c r="R84" t="s">
        <v>57</v>
      </c>
      <c r="S84">
        <v>42701</v>
      </c>
      <c r="T84" s="197" t="s">
        <v>1942</v>
      </c>
      <c r="V84" t="s">
        <v>2605</v>
      </c>
      <c r="Y84" s="578">
        <v>1467</v>
      </c>
    </row>
    <row r="85" spans="1:25" x14ac:dyDescent="0.2">
      <c r="A85" t="s">
        <v>2145</v>
      </c>
      <c r="C85" s="3" t="s">
        <v>1866</v>
      </c>
      <c r="D85" t="s">
        <v>2179</v>
      </c>
      <c r="E85" t="s">
        <v>2192</v>
      </c>
      <c r="F85" t="s">
        <v>1875</v>
      </c>
      <c r="G85" s="486" t="s">
        <v>3414</v>
      </c>
      <c r="H85" t="s">
        <v>2606</v>
      </c>
      <c r="I85" t="s">
        <v>2607</v>
      </c>
      <c r="J85" t="s">
        <v>2608</v>
      </c>
      <c r="K85" t="s">
        <v>2609</v>
      </c>
      <c r="L85" t="s">
        <v>2610</v>
      </c>
      <c r="M85" t="s">
        <v>407</v>
      </c>
      <c r="N85" t="s">
        <v>2181</v>
      </c>
      <c r="O85">
        <v>41031</v>
      </c>
      <c r="P85" t="s">
        <v>2608</v>
      </c>
      <c r="Q85" t="s">
        <v>2609</v>
      </c>
      <c r="R85" t="s">
        <v>407</v>
      </c>
      <c r="S85">
        <v>41031</v>
      </c>
      <c r="T85" s="197" t="s">
        <v>1943</v>
      </c>
      <c r="U85" t="s">
        <v>2611</v>
      </c>
      <c r="V85" t="s">
        <v>2612</v>
      </c>
      <c r="Y85" s="578">
        <v>1709</v>
      </c>
    </row>
    <row r="86" spans="1:25" x14ac:dyDescent="0.2">
      <c r="A86" t="s">
        <v>1758</v>
      </c>
      <c r="C86" s="3" t="s">
        <v>1866</v>
      </c>
      <c r="D86" t="s">
        <v>2179</v>
      </c>
      <c r="E86" t="s">
        <v>2180</v>
      </c>
      <c r="F86" t="s">
        <v>1875</v>
      </c>
      <c r="G86" t="s">
        <v>1878</v>
      </c>
      <c r="H86" t="s">
        <v>2613</v>
      </c>
      <c r="I86" t="s">
        <v>2614</v>
      </c>
      <c r="J86" t="s">
        <v>2615</v>
      </c>
      <c r="L86" t="s">
        <v>2616</v>
      </c>
      <c r="M86" t="s">
        <v>282</v>
      </c>
      <c r="N86" t="s">
        <v>2181</v>
      </c>
      <c r="O86">
        <v>42765</v>
      </c>
      <c r="P86" t="s">
        <v>2617</v>
      </c>
      <c r="R86" t="s">
        <v>282</v>
      </c>
      <c r="S86">
        <v>42765</v>
      </c>
      <c r="T86" s="197" t="s">
        <v>1943</v>
      </c>
      <c r="V86" t="s">
        <v>2618</v>
      </c>
      <c r="Y86" s="578">
        <v>1432</v>
      </c>
    </row>
    <row r="87" spans="1:25" x14ac:dyDescent="0.2">
      <c r="A87" t="s">
        <v>1759</v>
      </c>
      <c r="C87" s="3" t="s">
        <v>1866</v>
      </c>
      <c r="D87" t="s">
        <v>2182</v>
      </c>
      <c r="E87" t="s">
        <v>2183</v>
      </c>
      <c r="F87" t="s">
        <v>1875</v>
      </c>
      <c r="G87" t="s">
        <v>1878</v>
      </c>
      <c r="H87" t="s">
        <v>2619</v>
      </c>
      <c r="I87" t="s">
        <v>2620</v>
      </c>
      <c r="J87" t="s">
        <v>2621</v>
      </c>
      <c r="L87" t="s">
        <v>2622</v>
      </c>
      <c r="M87" t="s">
        <v>555</v>
      </c>
      <c r="N87" t="s">
        <v>2181</v>
      </c>
      <c r="O87">
        <v>41048</v>
      </c>
      <c r="P87" t="s">
        <v>2623</v>
      </c>
      <c r="R87" t="s">
        <v>555</v>
      </c>
      <c r="S87">
        <v>41048</v>
      </c>
      <c r="T87" s="197" t="s">
        <v>1944</v>
      </c>
      <c r="V87" t="s">
        <v>2279</v>
      </c>
      <c r="Y87" s="578">
        <v>1041</v>
      </c>
    </row>
    <row r="88" spans="1:25" x14ac:dyDescent="0.2">
      <c r="A88" t="s">
        <v>2146</v>
      </c>
      <c r="C88" s="3" t="s">
        <v>1866</v>
      </c>
      <c r="D88" t="s">
        <v>2179</v>
      </c>
      <c r="E88" t="s">
        <v>2186</v>
      </c>
      <c r="F88" t="s">
        <v>1875</v>
      </c>
      <c r="G88" t="s">
        <v>1878</v>
      </c>
      <c r="H88" t="s">
        <v>2624</v>
      </c>
      <c r="J88" t="s">
        <v>2625</v>
      </c>
      <c r="L88" t="s">
        <v>2626</v>
      </c>
      <c r="M88" t="s">
        <v>64</v>
      </c>
      <c r="N88" t="s">
        <v>2181</v>
      </c>
      <c r="O88">
        <v>40019</v>
      </c>
      <c r="P88" t="s">
        <v>2625</v>
      </c>
      <c r="R88" t="s">
        <v>64</v>
      </c>
      <c r="S88">
        <v>40019</v>
      </c>
      <c r="T88" s="197" t="s">
        <v>1945</v>
      </c>
      <c r="U88" t="s">
        <v>2627</v>
      </c>
      <c r="V88" t="s">
        <v>2628</v>
      </c>
      <c r="Y88" s="578">
        <v>1082</v>
      </c>
    </row>
    <row r="89" spans="1:25" x14ac:dyDescent="0.2">
      <c r="A89" t="s">
        <v>2147</v>
      </c>
      <c r="C89" s="3" t="s">
        <v>1866</v>
      </c>
      <c r="D89" t="s">
        <v>2179</v>
      </c>
      <c r="E89" t="s">
        <v>2183</v>
      </c>
      <c r="F89" t="s">
        <v>1875</v>
      </c>
      <c r="G89" t="s">
        <v>1878</v>
      </c>
      <c r="H89" t="s">
        <v>2629</v>
      </c>
      <c r="I89" t="s">
        <v>2630</v>
      </c>
      <c r="J89" t="s">
        <v>2631</v>
      </c>
      <c r="L89" t="s">
        <v>2632</v>
      </c>
      <c r="M89" t="s">
        <v>716</v>
      </c>
      <c r="N89" t="s">
        <v>2181</v>
      </c>
      <c r="O89">
        <v>42240</v>
      </c>
      <c r="P89" t="s">
        <v>2633</v>
      </c>
      <c r="R89" t="s">
        <v>716</v>
      </c>
      <c r="S89">
        <v>42240</v>
      </c>
      <c r="T89" s="197" t="s">
        <v>1901</v>
      </c>
      <c r="U89" t="s">
        <v>2634</v>
      </c>
      <c r="V89" t="s">
        <v>2635</v>
      </c>
      <c r="Y89" s="578">
        <v>1263</v>
      </c>
    </row>
    <row r="90" spans="1:25" ht="25.5" x14ac:dyDescent="0.2">
      <c r="A90" t="s">
        <v>1760</v>
      </c>
      <c r="C90" s="3" t="s">
        <v>1866</v>
      </c>
      <c r="D90" t="s">
        <v>2182</v>
      </c>
      <c r="E90" t="s">
        <v>2183</v>
      </c>
      <c r="F90" t="s">
        <v>1875</v>
      </c>
      <c r="G90" t="s">
        <v>1878</v>
      </c>
      <c r="H90" t="s">
        <v>2636</v>
      </c>
      <c r="I90" t="s">
        <v>2637</v>
      </c>
      <c r="J90" t="s">
        <v>2638</v>
      </c>
      <c r="L90" t="s">
        <v>2639</v>
      </c>
      <c r="M90" t="s">
        <v>130</v>
      </c>
      <c r="N90" t="s">
        <v>2181</v>
      </c>
      <c r="O90">
        <v>41051</v>
      </c>
      <c r="P90" t="s">
        <v>2640</v>
      </c>
      <c r="R90" t="s">
        <v>130</v>
      </c>
      <c r="S90">
        <v>41051</v>
      </c>
      <c r="T90" s="197" t="s">
        <v>1946</v>
      </c>
      <c r="V90" t="s">
        <v>2407</v>
      </c>
      <c r="Y90" s="578">
        <v>1423</v>
      </c>
    </row>
    <row r="91" spans="1:25" x14ac:dyDescent="0.2">
      <c r="A91" t="s">
        <v>1761</v>
      </c>
      <c r="C91" s="3" t="s">
        <v>1866</v>
      </c>
      <c r="D91" t="s">
        <v>2179</v>
      </c>
      <c r="E91" t="s">
        <v>2186</v>
      </c>
      <c r="F91" t="s">
        <v>1875</v>
      </c>
      <c r="G91" t="s">
        <v>1878</v>
      </c>
      <c r="H91" t="s">
        <v>2641</v>
      </c>
      <c r="I91" t="s">
        <v>2642</v>
      </c>
      <c r="J91" t="s">
        <v>2643</v>
      </c>
      <c r="L91" t="s">
        <v>2644</v>
      </c>
      <c r="M91" t="s">
        <v>45</v>
      </c>
      <c r="N91" t="s">
        <v>2181</v>
      </c>
      <c r="O91">
        <v>40447</v>
      </c>
      <c r="P91" t="s">
        <v>2645</v>
      </c>
      <c r="R91" t="s">
        <v>45</v>
      </c>
      <c r="S91">
        <v>40447</v>
      </c>
      <c r="T91" s="197" t="s">
        <v>1947</v>
      </c>
      <c r="U91" t="s">
        <v>2646</v>
      </c>
      <c r="V91" t="s">
        <v>2647</v>
      </c>
      <c r="Y91" s="578">
        <v>1476</v>
      </c>
    </row>
    <row r="92" spans="1:25" x14ac:dyDescent="0.2">
      <c r="A92" t="s">
        <v>1762</v>
      </c>
      <c r="C92" s="3" t="s">
        <v>1866</v>
      </c>
      <c r="D92" t="s">
        <v>2179</v>
      </c>
      <c r="E92" t="s">
        <v>2183</v>
      </c>
      <c r="F92" t="s">
        <v>1875</v>
      </c>
      <c r="G92" t="s">
        <v>1878</v>
      </c>
      <c r="H92" t="s">
        <v>2648</v>
      </c>
      <c r="I92" t="s">
        <v>2649</v>
      </c>
      <c r="J92" t="s">
        <v>2650</v>
      </c>
      <c r="L92" t="s">
        <v>2651</v>
      </c>
      <c r="M92" t="s">
        <v>65</v>
      </c>
      <c r="N92" t="s">
        <v>2181</v>
      </c>
      <c r="O92">
        <v>40299</v>
      </c>
      <c r="P92" t="s">
        <v>2652</v>
      </c>
      <c r="R92" t="s">
        <v>65</v>
      </c>
      <c r="S92">
        <v>40299</v>
      </c>
      <c r="T92" s="197" t="s">
        <v>3368</v>
      </c>
      <c r="Y92" s="578">
        <v>1642</v>
      </c>
    </row>
    <row r="93" spans="1:25" x14ac:dyDescent="0.2">
      <c r="A93" t="s">
        <v>1763</v>
      </c>
      <c r="C93" s="3" t="s">
        <v>1866</v>
      </c>
      <c r="D93" t="s">
        <v>2179</v>
      </c>
      <c r="E93" t="s">
        <v>2183</v>
      </c>
      <c r="F93" t="s">
        <v>1875</v>
      </c>
      <c r="G93" t="s">
        <v>1878</v>
      </c>
      <c r="H93" t="s">
        <v>2648</v>
      </c>
      <c r="I93" t="s">
        <v>2649</v>
      </c>
      <c r="J93" t="s">
        <v>2650</v>
      </c>
      <c r="L93" t="s">
        <v>2651</v>
      </c>
      <c r="M93" t="s">
        <v>65</v>
      </c>
      <c r="N93" t="s">
        <v>2181</v>
      </c>
      <c r="O93">
        <v>40299</v>
      </c>
      <c r="P93" t="s">
        <v>2652</v>
      </c>
      <c r="R93" t="s">
        <v>65</v>
      </c>
      <c r="S93">
        <v>40299</v>
      </c>
      <c r="T93" s="197" t="s">
        <v>1948</v>
      </c>
      <c r="Y93" s="578">
        <v>1019</v>
      </c>
    </row>
    <row r="94" spans="1:25" ht="25.5" x14ac:dyDescent="0.2">
      <c r="A94" t="s">
        <v>1764</v>
      </c>
      <c r="C94" s="3" t="s">
        <v>1866</v>
      </c>
      <c r="D94" t="s">
        <v>2179</v>
      </c>
      <c r="E94" t="s">
        <v>2186</v>
      </c>
      <c r="F94" t="s">
        <v>1875</v>
      </c>
      <c r="G94" t="s">
        <v>1878</v>
      </c>
      <c r="H94" t="s">
        <v>2653</v>
      </c>
      <c r="I94" t="s">
        <v>2654</v>
      </c>
      <c r="J94" t="s">
        <v>2655</v>
      </c>
      <c r="L94" t="s">
        <v>2656</v>
      </c>
      <c r="M94" t="s">
        <v>408</v>
      </c>
      <c r="N94" t="s">
        <v>2181</v>
      </c>
      <c r="O94">
        <v>40356</v>
      </c>
      <c r="P94" t="s">
        <v>2655</v>
      </c>
      <c r="R94" t="s">
        <v>408</v>
      </c>
      <c r="S94">
        <v>40356</v>
      </c>
      <c r="T94" s="197" t="s">
        <v>1936</v>
      </c>
      <c r="U94" t="s">
        <v>2657</v>
      </c>
      <c r="V94" t="s">
        <v>2658</v>
      </c>
      <c r="Y94" s="578">
        <v>1475</v>
      </c>
    </row>
    <row r="95" spans="1:25" x14ac:dyDescent="0.2">
      <c r="A95" t="s">
        <v>1765</v>
      </c>
      <c r="C95" s="3" t="s">
        <v>1866</v>
      </c>
      <c r="D95" t="s">
        <v>2179</v>
      </c>
      <c r="E95" t="s">
        <v>2246</v>
      </c>
      <c r="F95" t="s">
        <v>1875</v>
      </c>
      <c r="G95" t="s">
        <v>1878</v>
      </c>
      <c r="H95" t="s">
        <v>2659</v>
      </c>
      <c r="I95" t="s">
        <v>2660</v>
      </c>
      <c r="J95" t="s">
        <v>2661</v>
      </c>
      <c r="L95" t="s">
        <v>2662</v>
      </c>
      <c r="M95" t="s">
        <v>570</v>
      </c>
      <c r="N95" t="s">
        <v>2181</v>
      </c>
      <c r="O95">
        <v>41101</v>
      </c>
      <c r="P95" t="s">
        <v>2663</v>
      </c>
      <c r="R95" t="s">
        <v>570</v>
      </c>
      <c r="S95">
        <v>41101</v>
      </c>
      <c r="T95" s="197" t="s">
        <v>1949</v>
      </c>
      <c r="U95" t="s">
        <v>2664</v>
      </c>
      <c r="V95" t="s">
        <v>2665</v>
      </c>
      <c r="Y95" s="578">
        <v>1407</v>
      </c>
    </row>
    <row r="96" spans="1:25" ht="25.5" x14ac:dyDescent="0.2">
      <c r="A96" t="s">
        <v>1766</v>
      </c>
      <c r="C96" s="3" t="s">
        <v>1866</v>
      </c>
      <c r="D96" t="s">
        <v>2179</v>
      </c>
      <c r="E96" t="s">
        <v>2192</v>
      </c>
      <c r="F96" t="s">
        <v>1875</v>
      </c>
      <c r="G96" t="s">
        <v>1878</v>
      </c>
      <c r="H96" t="s">
        <v>2666</v>
      </c>
      <c r="J96" t="s">
        <v>2667</v>
      </c>
      <c r="L96" t="s">
        <v>2668</v>
      </c>
      <c r="M96" t="s">
        <v>244</v>
      </c>
      <c r="N96" t="s">
        <v>2181</v>
      </c>
      <c r="O96">
        <v>41822</v>
      </c>
      <c r="P96" t="s">
        <v>2667</v>
      </c>
      <c r="R96" t="s">
        <v>244</v>
      </c>
      <c r="S96">
        <v>41822</v>
      </c>
      <c r="T96" s="197" t="s">
        <v>1950</v>
      </c>
      <c r="U96" t="s">
        <v>2669</v>
      </c>
      <c r="V96" t="s">
        <v>2670</v>
      </c>
      <c r="Y96" s="578" t="s">
        <v>2055</v>
      </c>
    </row>
    <row r="97" spans="1:25" ht="25.5" x14ac:dyDescent="0.2">
      <c r="A97" t="s">
        <v>1766</v>
      </c>
      <c r="C97" s="3" t="s">
        <v>1866</v>
      </c>
      <c r="D97" t="s">
        <v>2179</v>
      </c>
      <c r="E97" t="s">
        <v>2186</v>
      </c>
      <c r="F97" t="s">
        <v>1875</v>
      </c>
      <c r="G97" t="s">
        <v>1878</v>
      </c>
      <c r="H97" t="s">
        <v>2671</v>
      </c>
      <c r="I97" t="s">
        <v>2672</v>
      </c>
      <c r="J97" t="s">
        <v>2673</v>
      </c>
      <c r="L97" t="s">
        <v>2674</v>
      </c>
      <c r="M97" t="s">
        <v>46</v>
      </c>
      <c r="N97" t="s">
        <v>2181</v>
      </c>
      <c r="O97">
        <v>40906</v>
      </c>
      <c r="P97" t="s">
        <v>2675</v>
      </c>
      <c r="R97" t="s">
        <v>46</v>
      </c>
      <c r="S97">
        <v>40906</v>
      </c>
      <c r="T97" s="197" t="s">
        <v>1950</v>
      </c>
      <c r="V97" t="s">
        <v>2676</v>
      </c>
      <c r="Y97" s="578">
        <v>1688</v>
      </c>
    </row>
    <row r="98" spans="1:25" x14ac:dyDescent="0.2">
      <c r="A98" t="s">
        <v>1767</v>
      </c>
      <c r="C98" s="3" t="s">
        <v>1866</v>
      </c>
      <c r="D98" t="s">
        <v>2179</v>
      </c>
      <c r="E98" t="s">
        <v>2186</v>
      </c>
      <c r="F98" t="s">
        <v>1875</v>
      </c>
      <c r="G98" t="s">
        <v>1878</v>
      </c>
      <c r="H98" t="s">
        <v>2671</v>
      </c>
      <c r="I98" t="s">
        <v>2672</v>
      </c>
      <c r="J98" t="s">
        <v>2677</v>
      </c>
      <c r="L98" t="s">
        <v>2250</v>
      </c>
      <c r="M98" t="s">
        <v>425</v>
      </c>
      <c r="N98" t="s">
        <v>2181</v>
      </c>
      <c r="O98">
        <v>40701</v>
      </c>
      <c r="P98" t="s">
        <v>2675</v>
      </c>
      <c r="R98" t="s">
        <v>425</v>
      </c>
      <c r="S98">
        <v>40906</v>
      </c>
      <c r="T98" s="197" t="s">
        <v>1951</v>
      </c>
      <c r="U98" t="s">
        <v>2678</v>
      </c>
      <c r="V98" t="s">
        <v>2679</v>
      </c>
      <c r="Y98" s="578">
        <v>1449</v>
      </c>
    </row>
    <row r="99" spans="1:25" ht="16.5" customHeight="1" x14ac:dyDescent="0.2">
      <c r="A99" t="s">
        <v>1768</v>
      </c>
      <c r="C99" s="3" t="s">
        <v>1866</v>
      </c>
      <c r="D99" t="s">
        <v>2179</v>
      </c>
      <c r="E99" t="s">
        <v>2186</v>
      </c>
      <c r="F99" t="s">
        <v>1875</v>
      </c>
      <c r="G99" t="s">
        <v>1878</v>
      </c>
      <c r="H99" t="s">
        <v>2680</v>
      </c>
      <c r="I99" t="s">
        <v>2681</v>
      </c>
      <c r="J99" t="s">
        <v>2682</v>
      </c>
      <c r="L99" t="s">
        <v>2683</v>
      </c>
      <c r="M99" t="s">
        <v>247</v>
      </c>
      <c r="N99" t="s">
        <v>2181</v>
      </c>
      <c r="O99">
        <v>42748</v>
      </c>
      <c r="P99" t="s">
        <v>2682</v>
      </c>
      <c r="R99" t="s">
        <v>247</v>
      </c>
      <c r="S99">
        <v>42748</v>
      </c>
      <c r="T99" s="197" t="s">
        <v>1952</v>
      </c>
      <c r="U99" t="s">
        <v>2684</v>
      </c>
      <c r="V99" t="s">
        <v>2685</v>
      </c>
      <c r="Y99" s="578">
        <v>1673</v>
      </c>
    </row>
    <row r="100" spans="1:25" x14ac:dyDescent="0.2">
      <c r="A100" t="s">
        <v>2148</v>
      </c>
      <c r="C100" s="3" t="s">
        <v>1866</v>
      </c>
      <c r="D100" t="s">
        <v>2179</v>
      </c>
      <c r="E100" t="s">
        <v>2192</v>
      </c>
      <c r="F100" t="s">
        <v>1875</v>
      </c>
      <c r="G100" t="s">
        <v>1878</v>
      </c>
      <c r="H100" t="s">
        <v>2686</v>
      </c>
      <c r="I100" t="s">
        <v>2687</v>
      </c>
      <c r="J100" t="s">
        <v>2688</v>
      </c>
      <c r="L100" t="s">
        <v>2689</v>
      </c>
      <c r="M100" t="s">
        <v>25</v>
      </c>
      <c r="N100" t="s">
        <v>2181</v>
      </c>
      <c r="O100">
        <v>41826</v>
      </c>
      <c r="P100" t="s">
        <v>2690</v>
      </c>
      <c r="Q100" t="s">
        <v>2691</v>
      </c>
      <c r="R100" t="s">
        <v>25</v>
      </c>
      <c r="S100">
        <v>41826</v>
      </c>
      <c r="T100" s="197" t="s">
        <v>1957</v>
      </c>
      <c r="U100" t="s">
        <v>2692</v>
      </c>
      <c r="V100" t="s">
        <v>2686</v>
      </c>
      <c r="Y100" s="578">
        <v>1376</v>
      </c>
    </row>
    <row r="101" spans="1:25" x14ac:dyDescent="0.2">
      <c r="A101" t="s">
        <v>1769</v>
      </c>
      <c r="C101" s="3" t="s">
        <v>1866</v>
      </c>
      <c r="F101" t="s">
        <v>1875</v>
      </c>
      <c r="G101" t="s">
        <v>1878</v>
      </c>
      <c r="T101" s="197" t="s">
        <v>1953</v>
      </c>
      <c r="Y101" s="578">
        <v>1285</v>
      </c>
    </row>
    <row r="102" spans="1:25" ht="25.5" x14ac:dyDescent="0.2">
      <c r="A102" t="s">
        <v>1770</v>
      </c>
      <c r="C102" s="3" t="s">
        <v>1866</v>
      </c>
      <c r="D102" t="s">
        <v>2179</v>
      </c>
      <c r="E102" t="s">
        <v>2183</v>
      </c>
      <c r="F102" t="s">
        <v>1875</v>
      </c>
      <c r="G102" t="s">
        <v>1878</v>
      </c>
      <c r="H102" t="s">
        <v>2693</v>
      </c>
      <c r="I102" t="s">
        <v>2694</v>
      </c>
      <c r="J102" t="s">
        <v>2695</v>
      </c>
      <c r="L102" t="s">
        <v>2215</v>
      </c>
      <c r="M102" t="s">
        <v>404</v>
      </c>
      <c r="N102" t="s">
        <v>2181</v>
      </c>
      <c r="O102">
        <v>40508</v>
      </c>
      <c r="P102" t="s">
        <v>2696</v>
      </c>
      <c r="R102" t="s">
        <v>404</v>
      </c>
      <c r="S102">
        <v>40508</v>
      </c>
      <c r="T102" s="197" t="s">
        <v>1954</v>
      </c>
      <c r="U102" t="s">
        <v>2697</v>
      </c>
      <c r="V102" t="s">
        <v>2698</v>
      </c>
      <c r="Y102" s="578">
        <v>1516</v>
      </c>
    </row>
    <row r="103" spans="1:25" x14ac:dyDescent="0.2">
      <c r="A103" t="s">
        <v>1771</v>
      </c>
      <c r="C103" s="3" t="s">
        <v>1866</v>
      </c>
      <c r="D103" t="s">
        <v>2179</v>
      </c>
      <c r="E103" t="s">
        <v>2192</v>
      </c>
      <c r="F103" t="s">
        <v>1875</v>
      </c>
      <c r="G103" t="s">
        <v>1878</v>
      </c>
      <c r="H103" t="s">
        <v>2699</v>
      </c>
      <c r="I103" t="s">
        <v>2700</v>
      </c>
      <c r="J103" t="s">
        <v>2701</v>
      </c>
      <c r="K103" t="s">
        <v>2702</v>
      </c>
      <c r="L103" t="s">
        <v>2703</v>
      </c>
      <c r="M103" t="s">
        <v>16</v>
      </c>
      <c r="N103" t="s">
        <v>2181</v>
      </c>
      <c r="O103">
        <v>41653</v>
      </c>
      <c r="P103" t="s">
        <v>2704</v>
      </c>
      <c r="R103" t="s">
        <v>16</v>
      </c>
      <c r="S103">
        <v>41653</v>
      </c>
      <c r="T103" s="197" t="s">
        <v>1955</v>
      </c>
      <c r="U103" t="s">
        <v>2705</v>
      </c>
      <c r="V103" t="s">
        <v>2706</v>
      </c>
      <c r="Y103" s="578">
        <v>1361</v>
      </c>
    </row>
    <row r="104" spans="1:25" x14ac:dyDescent="0.2">
      <c r="A104" t="s">
        <v>1772</v>
      </c>
      <c r="C104" s="3" t="s">
        <v>1866</v>
      </c>
      <c r="D104" t="s">
        <v>2179</v>
      </c>
      <c r="E104" t="s">
        <v>2192</v>
      </c>
      <c r="F104" t="s">
        <v>1875</v>
      </c>
      <c r="G104" t="s">
        <v>1878</v>
      </c>
      <c r="H104" t="s">
        <v>2699</v>
      </c>
      <c r="I104" t="s">
        <v>2700</v>
      </c>
      <c r="J104" t="s">
        <v>2707</v>
      </c>
      <c r="L104" t="s">
        <v>55</v>
      </c>
      <c r="M104" t="s">
        <v>55</v>
      </c>
      <c r="N104" t="s">
        <v>2181</v>
      </c>
      <c r="O104">
        <v>40831</v>
      </c>
      <c r="P104" t="s">
        <v>2704</v>
      </c>
      <c r="R104" t="s">
        <v>573</v>
      </c>
      <c r="S104">
        <v>41653</v>
      </c>
      <c r="T104" s="197" t="s">
        <v>1956</v>
      </c>
      <c r="U104" t="s">
        <v>2709</v>
      </c>
      <c r="V104" t="s">
        <v>2710</v>
      </c>
      <c r="Y104" s="578">
        <v>1503</v>
      </c>
    </row>
    <row r="105" spans="1:25" x14ac:dyDescent="0.2">
      <c r="A105" t="s">
        <v>3379</v>
      </c>
      <c r="C105" s="3" t="s">
        <v>1866</v>
      </c>
      <c r="D105" t="s">
        <v>2179</v>
      </c>
      <c r="E105" t="s">
        <v>2192</v>
      </c>
      <c r="F105" t="s">
        <v>1875</v>
      </c>
      <c r="G105" t="s">
        <v>1878</v>
      </c>
      <c r="H105" t="s">
        <v>2699</v>
      </c>
      <c r="I105" t="s">
        <v>2700</v>
      </c>
      <c r="J105" t="s">
        <v>2711</v>
      </c>
      <c r="L105" t="s">
        <v>2712</v>
      </c>
      <c r="M105" t="s">
        <v>421</v>
      </c>
      <c r="N105" t="s">
        <v>2181</v>
      </c>
      <c r="O105">
        <v>41749</v>
      </c>
      <c r="P105" t="s">
        <v>2704</v>
      </c>
      <c r="R105" t="s">
        <v>573</v>
      </c>
      <c r="S105">
        <v>41653</v>
      </c>
      <c r="T105" s="197" t="s">
        <v>3383</v>
      </c>
      <c r="Y105" s="578">
        <v>1716</v>
      </c>
    </row>
    <row r="106" spans="1:25" x14ac:dyDescent="0.2">
      <c r="A106" t="s">
        <v>3380</v>
      </c>
      <c r="C106" s="3" t="s">
        <v>1866</v>
      </c>
      <c r="D106" t="s">
        <v>2179</v>
      </c>
      <c r="E106" t="s">
        <v>2192</v>
      </c>
      <c r="F106" t="s">
        <v>1875</v>
      </c>
      <c r="G106" t="s">
        <v>1878</v>
      </c>
      <c r="H106" t="s">
        <v>2699</v>
      </c>
      <c r="I106" t="s">
        <v>2700</v>
      </c>
      <c r="J106" t="s">
        <v>2713</v>
      </c>
      <c r="L106" t="s">
        <v>2401</v>
      </c>
      <c r="M106" t="s">
        <v>20</v>
      </c>
      <c r="N106" t="s">
        <v>2181</v>
      </c>
      <c r="O106">
        <v>41501</v>
      </c>
      <c r="P106" t="s">
        <v>2704</v>
      </c>
      <c r="R106" t="s">
        <v>573</v>
      </c>
      <c r="S106">
        <v>41653</v>
      </c>
      <c r="T106" s="197" t="s">
        <v>2008</v>
      </c>
      <c r="U106" t="s">
        <v>2714</v>
      </c>
      <c r="V106" t="s">
        <v>2715</v>
      </c>
      <c r="Y106" s="579" t="s">
        <v>3385</v>
      </c>
    </row>
    <row r="107" spans="1:25" x14ac:dyDescent="0.2">
      <c r="A107" t="s">
        <v>1773</v>
      </c>
      <c r="C107" s="3" t="s">
        <v>1866</v>
      </c>
      <c r="D107" t="s">
        <v>2179</v>
      </c>
      <c r="E107" t="s">
        <v>2180</v>
      </c>
      <c r="F107" t="s">
        <v>1875</v>
      </c>
      <c r="G107" t="s">
        <v>1878</v>
      </c>
      <c r="H107" t="s">
        <v>2716</v>
      </c>
      <c r="I107" t="s">
        <v>2717</v>
      </c>
      <c r="J107" t="s">
        <v>2718</v>
      </c>
      <c r="L107" t="s">
        <v>2719</v>
      </c>
      <c r="M107" t="s">
        <v>51</v>
      </c>
      <c r="N107" t="s">
        <v>2181</v>
      </c>
      <c r="O107">
        <v>42081</v>
      </c>
      <c r="P107" t="s">
        <v>2718</v>
      </c>
      <c r="R107" t="s">
        <v>51</v>
      </c>
      <c r="S107">
        <v>42081</v>
      </c>
      <c r="T107" s="197" t="s">
        <v>1885</v>
      </c>
      <c r="U107" t="s">
        <v>2720</v>
      </c>
      <c r="V107" t="s">
        <v>2716</v>
      </c>
      <c r="Y107" s="578">
        <v>1288</v>
      </c>
    </row>
    <row r="108" spans="1:25" x14ac:dyDescent="0.2">
      <c r="A108" t="s">
        <v>2149</v>
      </c>
      <c r="C108" s="3" t="s">
        <v>1866</v>
      </c>
      <c r="D108" t="s">
        <v>2179</v>
      </c>
      <c r="E108" t="s">
        <v>2192</v>
      </c>
      <c r="F108" t="s">
        <v>1875</v>
      </c>
      <c r="G108" t="s">
        <v>1878</v>
      </c>
      <c r="H108" t="s">
        <v>2721</v>
      </c>
      <c r="I108" t="s">
        <v>2722</v>
      </c>
      <c r="J108" t="s">
        <v>2723</v>
      </c>
      <c r="L108" t="s">
        <v>2724</v>
      </c>
      <c r="M108" t="s">
        <v>283</v>
      </c>
      <c r="N108" t="s">
        <v>2181</v>
      </c>
      <c r="O108">
        <v>42276</v>
      </c>
      <c r="P108" t="s">
        <v>2426</v>
      </c>
      <c r="R108" t="s">
        <v>5</v>
      </c>
      <c r="S108">
        <v>42347</v>
      </c>
      <c r="T108" s="197" t="s">
        <v>1928</v>
      </c>
      <c r="U108" t="s">
        <v>2725</v>
      </c>
      <c r="V108" t="s">
        <v>2726</v>
      </c>
      <c r="Y108" s="578">
        <v>1188</v>
      </c>
    </row>
    <row r="109" spans="1:25" ht="25.5" x14ac:dyDescent="0.2">
      <c r="A109" t="s">
        <v>2150</v>
      </c>
      <c r="C109" s="3" t="s">
        <v>1866</v>
      </c>
      <c r="D109" t="s">
        <v>2179</v>
      </c>
      <c r="E109" t="s">
        <v>2192</v>
      </c>
      <c r="F109" t="s">
        <v>1875</v>
      </c>
      <c r="G109" t="s">
        <v>1878</v>
      </c>
      <c r="H109" t="s">
        <v>2721</v>
      </c>
      <c r="I109" t="s">
        <v>2722</v>
      </c>
      <c r="J109" t="s">
        <v>2727</v>
      </c>
      <c r="L109" t="s">
        <v>2728</v>
      </c>
      <c r="M109" t="s">
        <v>283</v>
      </c>
      <c r="N109" t="s">
        <v>2181</v>
      </c>
      <c r="O109">
        <v>42206</v>
      </c>
      <c r="P109" t="s">
        <v>2426</v>
      </c>
      <c r="R109" t="s">
        <v>283</v>
      </c>
      <c r="S109">
        <v>42347</v>
      </c>
      <c r="T109" s="197" t="s">
        <v>2708</v>
      </c>
      <c r="U109" t="s">
        <v>2725</v>
      </c>
      <c r="V109" t="s">
        <v>2726</v>
      </c>
      <c r="Y109" s="578">
        <v>1303</v>
      </c>
    </row>
    <row r="110" spans="1:25" x14ac:dyDescent="0.2">
      <c r="A110" t="s">
        <v>2151</v>
      </c>
      <c r="C110" s="3" t="s">
        <v>1866</v>
      </c>
      <c r="D110" t="s">
        <v>2179</v>
      </c>
      <c r="E110" t="s">
        <v>2180</v>
      </c>
      <c r="F110" t="s">
        <v>1875</v>
      </c>
      <c r="G110" t="s">
        <v>1878</v>
      </c>
      <c r="H110" t="s">
        <v>2729</v>
      </c>
      <c r="I110" t="s">
        <v>2730</v>
      </c>
      <c r="J110" t="s">
        <v>2731</v>
      </c>
      <c r="L110" t="s">
        <v>2218</v>
      </c>
      <c r="M110" t="s">
        <v>65</v>
      </c>
      <c r="N110" t="s">
        <v>2181</v>
      </c>
      <c r="O110">
        <v>40218</v>
      </c>
      <c r="P110" t="s">
        <v>2731</v>
      </c>
      <c r="R110" t="s">
        <v>65</v>
      </c>
      <c r="S110">
        <v>40218</v>
      </c>
      <c r="T110" s="197" t="s">
        <v>1958</v>
      </c>
      <c r="U110" t="s">
        <v>2732</v>
      </c>
      <c r="V110" t="s">
        <v>2733</v>
      </c>
      <c r="Y110" s="578">
        <v>1429</v>
      </c>
    </row>
    <row r="111" spans="1:25" ht="30.75" customHeight="1" x14ac:dyDescent="0.2">
      <c r="A111" t="s">
        <v>2152</v>
      </c>
      <c r="C111" s="3" t="s">
        <v>1866</v>
      </c>
      <c r="D111" t="s">
        <v>2182</v>
      </c>
      <c r="E111" t="s">
        <v>2183</v>
      </c>
      <c r="F111" t="s">
        <v>1875</v>
      </c>
      <c r="G111" t="s">
        <v>1878</v>
      </c>
      <c r="H111" t="s">
        <v>2734</v>
      </c>
      <c r="I111" t="s">
        <v>2735</v>
      </c>
      <c r="J111" t="s">
        <v>2736</v>
      </c>
      <c r="L111" t="s">
        <v>2737</v>
      </c>
      <c r="M111" t="s">
        <v>130</v>
      </c>
      <c r="N111" t="s">
        <v>2181</v>
      </c>
      <c r="O111">
        <v>41016</v>
      </c>
      <c r="P111" t="s">
        <v>2738</v>
      </c>
      <c r="R111" t="s">
        <v>130</v>
      </c>
      <c r="S111">
        <v>41016</v>
      </c>
      <c r="T111" s="197" t="s">
        <v>1959</v>
      </c>
      <c r="U111" t="s">
        <v>2739</v>
      </c>
      <c r="V111" t="s">
        <v>2407</v>
      </c>
      <c r="Y111" s="578">
        <v>1611</v>
      </c>
    </row>
    <row r="112" spans="1:25" x14ac:dyDescent="0.2">
      <c r="A112" t="s">
        <v>1774</v>
      </c>
      <c r="C112" s="3" t="s">
        <v>1866</v>
      </c>
      <c r="D112" t="s">
        <v>2179</v>
      </c>
      <c r="E112" t="s">
        <v>2186</v>
      </c>
      <c r="F112" t="s">
        <v>1875</v>
      </c>
      <c r="G112" t="s">
        <v>1878</v>
      </c>
      <c r="H112" t="s">
        <v>2740</v>
      </c>
      <c r="I112" t="s">
        <v>2741</v>
      </c>
      <c r="J112" t="s">
        <v>2742</v>
      </c>
      <c r="L112" t="s">
        <v>2743</v>
      </c>
      <c r="M112" t="s">
        <v>52</v>
      </c>
      <c r="N112" t="s">
        <v>2181</v>
      </c>
      <c r="O112">
        <v>42038</v>
      </c>
      <c r="P112" t="s">
        <v>2744</v>
      </c>
      <c r="R112" t="s">
        <v>52</v>
      </c>
      <c r="S112">
        <v>42038</v>
      </c>
      <c r="T112" s="197" t="s">
        <v>1960</v>
      </c>
      <c r="V112" t="s">
        <v>2745</v>
      </c>
      <c r="Y112" s="578">
        <v>1422</v>
      </c>
    </row>
    <row r="113" spans="1:25" x14ac:dyDescent="0.2">
      <c r="A113" t="s">
        <v>2153</v>
      </c>
      <c r="C113" s="3" t="s">
        <v>1866</v>
      </c>
      <c r="D113" t="s">
        <v>2179</v>
      </c>
      <c r="E113" t="s">
        <v>2180</v>
      </c>
      <c r="F113" t="s">
        <v>1875</v>
      </c>
      <c r="G113" t="s">
        <v>1878</v>
      </c>
      <c r="H113" t="s">
        <v>2746</v>
      </c>
      <c r="I113" t="s">
        <v>2747</v>
      </c>
      <c r="J113" t="s">
        <v>2748</v>
      </c>
      <c r="K113" t="s">
        <v>2749</v>
      </c>
      <c r="L113" t="s">
        <v>2750</v>
      </c>
      <c r="M113" t="s">
        <v>410</v>
      </c>
      <c r="N113" t="s">
        <v>2181</v>
      </c>
      <c r="O113">
        <v>40475</v>
      </c>
      <c r="P113" t="s">
        <v>2748</v>
      </c>
      <c r="Q113" t="s">
        <v>2749</v>
      </c>
      <c r="R113" t="s">
        <v>410</v>
      </c>
      <c r="S113">
        <v>40475</v>
      </c>
      <c r="T113" s="197" t="s">
        <v>1961</v>
      </c>
      <c r="U113" t="s">
        <v>2751</v>
      </c>
      <c r="V113" t="s">
        <v>2752</v>
      </c>
      <c r="Y113" s="578">
        <v>1680</v>
      </c>
    </row>
    <row r="114" spans="1:25" ht="25.5" x14ac:dyDescent="0.2">
      <c r="A114" t="s">
        <v>1775</v>
      </c>
      <c r="C114" s="3" t="s">
        <v>1866</v>
      </c>
      <c r="D114" t="s">
        <v>2179</v>
      </c>
      <c r="E114" t="s">
        <v>2192</v>
      </c>
      <c r="F114" t="s">
        <v>1875</v>
      </c>
      <c r="G114" t="s">
        <v>1878</v>
      </c>
      <c r="H114" t="s">
        <v>2753</v>
      </c>
      <c r="I114" t="s">
        <v>2754</v>
      </c>
      <c r="J114" t="s">
        <v>2755</v>
      </c>
      <c r="L114" t="s">
        <v>2756</v>
      </c>
      <c r="M114" t="s">
        <v>18</v>
      </c>
      <c r="N114" t="s">
        <v>2181</v>
      </c>
      <c r="O114">
        <v>41465</v>
      </c>
      <c r="P114" t="s">
        <v>2755</v>
      </c>
      <c r="R114" t="s">
        <v>18</v>
      </c>
      <c r="S114">
        <v>41465</v>
      </c>
      <c r="T114" s="197" t="s">
        <v>1962</v>
      </c>
      <c r="Y114" s="578">
        <v>1681</v>
      </c>
    </row>
    <row r="115" spans="1:25" x14ac:dyDescent="0.2">
      <c r="A115" t="s">
        <v>1776</v>
      </c>
      <c r="C115" s="3" t="s">
        <v>1866</v>
      </c>
      <c r="D115" t="s">
        <v>2179</v>
      </c>
      <c r="E115" t="s">
        <v>2186</v>
      </c>
      <c r="F115" t="s">
        <v>1875</v>
      </c>
      <c r="G115" t="s">
        <v>1878</v>
      </c>
      <c r="H115" t="s">
        <v>2757</v>
      </c>
      <c r="I115" t="s">
        <v>2758</v>
      </c>
      <c r="J115" t="s">
        <v>2759</v>
      </c>
      <c r="L115" t="s">
        <v>2760</v>
      </c>
      <c r="M115" t="s">
        <v>59</v>
      </c>
      <c r="N115" t="s">
        <v>2181</v>
      </c>
      <c r="O115">
        <v>40033</v>
      </c>
      <c r="P115" t="s">
        <v>2759</v>
      </c>
      <c r="R115" t="s">
        <v>59</v>
      </c>
      <c r="S115">
        <v>40033</v>
      </c>
      <c r="T115" s="197" t="s">
        <v>1963</v>
      </c>
      <c r="U115" t="s">
        <v>2761</v>
      </c>
      <c r="V115" t="s">
        <v>2757</v>
      </c>
      <c r="Y115" s="578">
        <v>1650</v>
      </c>
    </row>
    <row r="116" spans="1:25" ht="25.5" x14ac:dyDescent="0.2">
      <c r="A116" t="s">
        <v>3437</v>
      </c>
      <c r="T116" s="197" t="s">
        <v>3438</v>
      </c>
    </row>
    <row r="117" spans="1:25" x14ac:dyDescent="0.2">
      <c r="A117" t="s">
        <v>1777</v>
      </c>
      <c r="C117" s="3" t="s">
        <v>1866</v>
      </c>
      <c r="D117" t="s">
        <v>2179</v>
      </c>
      <c r="E117" t="s">
        <v>2186</v>
      </c>
      <c r="F117" t="s">
        <v>1875</v>
      </c>
      <c r="G117" t="s">
        <v>1878</v>
      </c>
      <c r="H117" t="s">
        <v>2762</v>
      </c>
      <c r="I117" t="s">
        <v>2763</v>
      </c>
      <c r="J117" t="s">
        <v>2764</v>
      </c>
      <c r="L117" t="s">
        <v>2765</v>
      </c>
      <c r="M117" t="s">
        <v>521</v>
      </c>
      <c r="N117" t="s">
        <v>2181</v>
      </c>
      <c r="O117">
        <v>42025</v>
      </c>
      <c r="P117" t="s">
        <v>2766</v>
      </c>
      <c r="R117" t="s">
        <v>521</v>
      </c>
      <c r="S117">
        <v>42025</v>
      </c>
      <c r="T117" s="197" t="s">
        <v>1964</v>
      </c>
      <c r="U117" t="s">
        <v>2767</v>
      </c>
      <c r="V117" t="s">
        <v>2768</v>
      </c>
      <c r="Y117" s="578">
        <v>1495</v>
      </c>
    </row>
    <row r="118" spans="1:25" x14ac:dyDescent="0.2">
      <c r="A118" t="s">
        <v>1778</v>
      </c>
      <c r="C118" s="3" t="s">
        <v>1866</v>
      </c>
      <c r="D118" t="s">
        <v>2179</v>
      </c>
      <c r="E118" t="s">
        <v>2183</v>
      </c>
      <c r="F118" t="s">
        <v>1875</v>
      </c>
      <c r="G118" t="s">
        <v>1878</v>
      </c>
      <c r="H118" t="s">
        <v>2769</v>
      </c>
      <c r="I118" t="s">
        <v>2770</v>
      </c>
      <c r="J118" t="s">
        <v>2771</v>
      </c>
      <c r="L118" t="s">
        <v>2772</v>
      </c>
      <c r="M118" t="s">
        <v>519</v>
      </c>
      <c r="N118" t="s">
        <v>2181</v>
      </c>
      <c r="O118">
        <v>42066</v>
      </c>
      <c r="P118" t="s">
        <v>2771</v>
      </c>
      <c r="R118" t="s">
        <v>519</v>
      </c>
      <c r="S118">
        <v>42066</v>
      </c>
      <c r="T118" s="197" t="s">
        <v>1965</v>
      </c>
      <c r="U118" t="s">
        <v>2773</v>
      </c>
      <c r="V118" t="s">
        <v>2774</v>
      </c>
      <c r="Y118" s="578">
        <v>1368</v>
      </c>
    </row>
    <row r="119" spans="1:25" x14ac:dyDescent="0.2">
      <c r="A119" t="s">
        <v>1779</v>
      </c>
      <c r="C119" s="3" t="s">
        <v>1866</v>
      </c>
      <c r="D119" t="s">
        <v>2179</v>
      </c>
      <c r="E119" t="s">
        <v>2183</v>
      </c>
      <c r="F119" t="s">
        <v>1875</v>
      </c>
      <c r="G119" t="s">
        <v>1878</v>
      </c>
      <c r="H119" t="s">
        <v>2775</v>
      </c>
      <c r="I119" t="s">
        <v>2776</v>
      </c>
      <c r="J119" t="s">
        <v>2777</v>
      </c>
      <c r="L119" t="s">
        <v>2778</v>
      </c>
      <c r="M119" t="s">
        <v>136</v>
      </c>
      <c r="N119" t="s">
        <v>2181</v>
      </c>
      <c r="O119">
        <v>41056</v>
      </c>
      <c r="P119" t="s">
        <v>2777</v>
      </c>
      <c r="R119" t="s">
        <v>136</v>
      </c>
      <c r="S119">
        <v>41056</v>
      </c>
      <c r="T119" s="197" t="s">
        <v>1966</v>
      </c>
      <c r="U119" t="s">
        <v>2779</v>
      </c>
      <c r="V119" t="s">
        <v>2780</v>
      </c>
      <c r="Y119" s="578">
        <v>1268</v>
      </c>
    </row>
    <row r="120" spans="1:25" x14ac:dyDescent="0.2">
      <c r="A120" t="s">
        <v>1780</v>
      </c>
      <c r="C120" s="3" t="s">
        <v>1866</v>
      </c>
      <c r="D120" t="s">
        <v>2179</v>
      </c>
      <c r="E120" t="s">
        <v>2180</v>
      </c>
      <c r="F120" t="s">
        <v>1875</v>
      </c>
      <c r="G120" t="s">
        <v>1878</v>
      </c>
      <c r="H120" t="s">
        <v>2781</v>
      </c>
      <c r="I120" t="s">
        <v>2782</v>
      </c>
      <c r="J120" t="s">
        <v>2783</v>
      </c>
      <c r="L120" t="s">
        <v>2784</v>
      </c>
      <c r="M120" t="s">
        <v>532</v>
      </c>
      <c r="N120" t="s">
        <v>2181</v>
      </c>
      <c r="O120">
        <v>42653</v>
      </c>
      <c r="P120" t="s">
        <v>2785</v>
      </c>
      <c r="R120" t="s">
        <v>532</v>
      </c>
      <c r="S120">
        <v>42653</v>
      </c>
      <c r="T120" s="197" t="s">
        <v>1967</v>
      </c>
      <c r="U120" t="s">
        <v>2786</v>
      </c>
      <c r="V120" t="s">
        <v>2787</v>
      </c>
      <c r="Y120" s="578">
        <v>1699</v>
      </c>
    </row>
    <row r="121" spans="1:25" x14ac:dyDescent="0.2">
      <c r="A121" t="s">
        <v>1781</v>
      </c>
      <c r="C121" s="3" t="s">
        <v>1866</v>
      </c>
      <c r="D121" t="s">
        <v>2179</v>
      </c>
      <c r="E121" t="s">
        <v>2186</v>
      </c>
      <c r="F121" t="s">
        <v>1875</v>
      </c>
      <c r="G121" t="s">
        <v>1878</v>
      </c>
      <c r="H121" t="s">
        <v>2788</v>
      </c>
      <c r="I121" t="s">
        <v>2789</v>
      </c>
      <c r="J121" t="s">
        <v>2790</v>
      </c>
      <c r="L121" t="s">
        <v>2791</v>
      </c>
      <c r="M121" t="s">
        <v>579</v>
      </c>
      <c r="N121" t="s">
        <v>2181</v>
      </c>
      <c r="O121">
        <v>42327</v>
      </c>
      <c r="P121" t="s">
        <v>2792</v>
      </c>
      <c r="R121" t="s">
        <v>579</v>
      </c>
      <c r="S121">
        <v>42327</v>
      </c>
      <c r="T121" s="197" t="s">
        <v>1968</v>
      </c>
      <c r="U121" t="s">
        <v>2793</v>
      </c>
      <c r="V121" t="s">
        <v>2794</v>
      </c>
      <c r="Y121" s="578">
        <v>1470</v>
      </c>
    </row>
    <row r="122" spans="1:25" x14ac:dyDescent="0.2">
      <c r="A122" t="s">
        <v>1782</v>
      </c>
      <c r="C122" s="3" t="s">
        <v>1866</v>
      </c>
      <c r="D122" t="s">
        <v>2179</v>
      </c>
      <c r="E122" t="s">
        <v>2186</v>
      </c>
      <c r="F122" t="s">
        <v>1875</v>
      </c>
      <c r="G122" t="s">
        <v>1878</v>
      </c>
      <c r="H122" t="s">
        <v>2795</v>
      </c>
      <c r="I122" t="s">
        <v>2796</v>
      </c>
      <c r="J122" t="s">
        <v>2797</v>
      </c>
      <c r="L122" t="s">
        <v>2798</v>
      </c>
      <c r="M122" t="s">
        <v>60</v>
      </c>
      <c r="N122" t="s">
        <v>2181</v>
      </c>
      <c r="O122">
        <v>40108</v>
      </c>
      <c r="P122" t="s">
        <v>2797</v>
      </c>
      <c r="R122" t="s">
        <v>60</v>
      </c>
      <c r="S122">
        <v>40108</v>
      </c>
      <c r="T122" s="197" t="s">
        <v>1969</v>
      </c>
      <c r="U122" t="s">
        <v>2799</v>
      </c>
      <c r="V122" t="s">
        <v>2800</v>
      </c>
      <c r="Y122" s="578">
        <v>1300</v>
      </c>
    </row>
    <row r="123" spans="1:25" x14ac:dyDescent="0.2">
      <c r="A123" t="s">
        <v>1783</v>
      </c>
      <c r="C123" s="3" t="s">
        <v>1866</v>
      </c>
      <c r="D123" t="s">
        <v>2179</v>
      </c>
      <c r="E123" t="s">
        <v>2192</v>
      </c>
      <c r="F123" t="s">
        <v>1875</v>
      </c>
      <c r="G123" t="s">
        <v>1878</v>
      </c>
      <c r="H123" t="s">
        <v>2801</v>
      </c>
      <c r="I123" t="s">
        <v>2802</v>
      </c>
      <c r="J123" t="s">
        <v>2803</v>
      </c>
      <c r="L123" t="s">
        <v>2804</v>
      </c>
      <c r="M123" t="s">
        <v>533</v>
      </c>
      <c r="N123" t="s">
        <v>2181</v>
      </c>
      <c r="O123">
        <v>42503</v>
      </c>
      <c r="P123" t="s">
        <v>2805</v>
      </c>
      <c r="R123" t="s">
        <v>533</v>
      </c>
      <c r="S123">
        <v>42564</v>
      </c>
      <c r="T123" s="197" t="s">
        <v>1970</v>
      </c>
      <c r="U123" t="s">
        <v>2806</v>
      </c>
      <c r="V123" t="s">
        <v>2807</v>
      </c>
      <c r="Y123" s="578">
        <v>1009</v>
      </c>
    </row>
    <row r="124" spans="1:25" x14ac:dyDescent="0.2">
      <c r="A124" t="s">
        <v>1784</v>
      </c>
      <c r="C124" s="3" t="s">
        <v>1866</v>
      </c>
      <c r="D124" t="s">
        <v>2179</v>
      </c>
      <c r="E124" t="s">
        <v>2186</v>
      </c>
      <c r="F124" t="s">
        <v>1875</v>
      </c>
      <c r="G124" t="s">
        <v>1878</v>
      </c>
      <c r="H124" t="s">
        <v>2463</v>
      </c>
      <c r="I124" t="s">
        <v>2464</v>
      </c>
      <c r="J124" t="s">
        <v>2808</v>
      </c>
      <c r="L124" t="s">
        <v>2809</v>
      </c>
      <c r="M124" t="s">
        <v>50</v>
      </c>
      <c r="N124" t="s">
        <v>2181</v>
      </c>
      <c r="O124">
        <v>42431</v>
      </c>
      <c r="P124" t="s">
        <v>2808</v>
      </c>
      <c r="R124" t="s">
        <v>50</v>
      </c>
      <c r="S124">
        <v>42431</v>
      </c>
      <c r="T124" s="197" t="s">
        <v>1971</v>
      </c>
      <c r="U124" t="s">
        <v>2810</v>
      </c>
      <c r="V124" t="s">
        <v>2463</v>
      </c>
      <c r="Y124" s="578">
        <v>1506</v>
      </c>
    </row>
    <row r="125" spans="1:25" x14ac:dyDescent="0.2">
      <c r="A125" t="s">
        <v>1785</v>
      </c>
      <c r="C125" s="3" t="s">
        <v>1866</v>
      </c>
      <c r="D125" t="s">
        <v>2179</v>
      </c>
      <c r="E125" t="s">
        <v>2186</v>
      </c>
      <c r="F125" t="s">
        <v>1875</v>
      </c>
      <c r="G125" t="s">
        <v>1878</v>
      </c>
      <c r="H125" t="s">
        <v>2811</v>
      </c>
      <c r="I125" t="s">
        <v>2812</v>
      </c>
      <c r="J125" t="s">
        <v>2813</v>
      </c>
      <c r="L125" t="s">
        <v>2814</v>
      </c>
      <c r="M125" t="s">
        <v>139</v>
      </c>
      <c r="N125" t="s">
        <v>2181</v>
      </c>
      <c r="O125">
        <v>40322</v>
      </c>
      <c r="P125" t="s">
        <v>2813</v>
      </c>
      <c r="R125" t="s">
        <v>139</v>
      </c>
      <c r="S125">
        <v>40322</v>
      </c>
      <c r="T125" s="197" t="s">
        <v>1972</v>
      </c>
      <c r="V125" t="s">
        <v>2815</v>
      </c>
      <c r="Y125" s="578">
        <v>1312</v>
      </c>
    </row>
    <row r="126" spans="1:25" ht="38.25" x14ac:dyDescent="0.2">
      <c r="A126" t="s">
        <v>1786</v>
      </c>
      <c r="C126" s="3" t="s">
        <v>1866</v>
      </c>
      <c r="D126" t="s">
        <v>2182</v>
      </c>
      <c r="E126" t="s">
        <v>2192</v>
      </c>
      <c r="F126" t="s">
        <v>1875</v>
      </c>
      <c r="G126" t="s">
        <v>1878</v>
      </c>
      <c r="H126" t="s">
        <v>2816</v>
      </c>
      <c r="I126" t="s">
        <v>2817</v>
      </c>
      <c r="J126" t="s">
        <v>2818</v>
      </c>
      <c r="L126" t="s">
        <v>2819</v>
      </c>
      <c r="M126" t="s">
        <v>411</v>
      </c>
      <c r="N126" t="s">
        <v>2181</v>
      </c>
      <c r="O126">
        <v>40330</v>
      </c>
      <c r="P126" t="s">
        <v>2818</v>
      </c>
      <c r="R126" t="s">
        <v>411</v>
      </c>
      <c r="S126">
        <v>40330</v>
      </c>
      <c r="T126" s="197" t="s">
        <v>1973</v>
      </c>
      <c r="U126" t="s">
        <v>2820</v>
      </c>
      <c r="V126" t="s">
        <v>2821</v>
      </c>
      <c r="Y126" s="578">
        <v>1048</v>
      </c>
    </row>
    <row r="127" spans="1:25" x14ac:dyDescent="0.2">
      <c r="A127" t="s">
        <v>1787</v>
      </c>
      <c r="C127" s="3" t="s">
        <v>1866</v>
      </c>
      <c r="D127" t="s">
        <v>2179</v>
      </c>
      <c r="E127" t="s">
        <v>2192</v>
      </c>
      <c r="F127" t="s">
        <v>1875</v>
      </c>
      <c r="G127" t="s">
        <v>1878</v>
      </c>
      <c r="H127" t="s">
        <v>2816</v>
      </c>
      <c r="I127" t="s">
        <v>2817</v>
      </c>
      <c r="J127" t="s">
        <v>2822</v>
      </c>
      <c r="L127" t="s">
        <v>2823</v>
      </c>
      <c r="M127" t="s">
        <v>624</v>
      </c>
      <c r="N127" t="s">
        <v>2181</v>
      </c>
      <c r="O127">
        <v>40330</v>
      </c>
      <c r="P127" t="s">
        <v>2822</v>
      </c>
      <c r="R127" t="s">
        <v>624</v>
      </c>
      <c r="S127">
        <v>40330</v>
      </c>
      <c r="T127" s="197" t="s">
        <v>1974</v>
      </c>
      <c r="Y127" s="578">
        <v>1091</v>
      </c>
    </row>
    <row r="128" spans="1:25" x14ac:dyDescent="0.2">
      <c r="A128" t="s">
        <v>2154</v>
      </c>
      <c r="C128" s="3" t="s">
        <v>1866</v>
      </c>
      <c r="D128" t="s">
        <v>2179</v>
      </c>
      <c r="E128" t="s">
        <v>2192</v>
      </c>
      <c r="F128" t="s">
        <v>1876</v>
      </c>
      <c r="G128" t="s">
        <v>1878</v>
      </c>
      <c r="H128" t="s">
        <v>2824</v>
      </c>
      <c r="I128" t="s">
        <v>2825</v>
      </c>
      <c r="J128" t="s">
        <v>2826</v>
      </c>
      <c r="L128" t="s">
        <v>2827</v>
      </c>
      <c r="M128" t="s">
        <v>522</v>
      </c>
      <c r="N128" t="s">
        <v>2181</v>
      </c>
      <c r="O128">
        <v>42001</v>
      </c>
      <c r="P128" t="s">
        <v>2826</v>
      </c>
      <c r="R128" t="s">
        <v>522</v>
      </c>
      <c r="S128">
        <v>42001</v>
      </c>
      <c r="T128" s="197" t="s">
        <v>1975</v>
      </c>
      <c r="U128" t="s">
        <v>2828</v>
      </c>
      <c r="V128" t="s">
        <v>2829</v>
      </c>
      <c r="Y128" s="578">
        <v>1523</v>
      </c>
    </row>
    <row r="129" spans="1:25" ht="25.5" x14ac:dyDescent="0.2">
      <c r="A129" t="s">
        <v>1788</v>
      </c>
      <c r="C129" s="3" t="s">
        <v>1866</v>
      </c>
      <c r="D129" t="s">
        <v>2179</v>
      </c>
      <c r="E129" t="s">
        <v>2183</v>
      </c>
      <c r="F129" t="s">
        <v>1875</v>
      </c>
      <c r="G129" t="s">
        <v>1878</v>
      </c>
      <c r="H129" t="s">
        <v>2830</v>
      </c>
      <c r="I129" t="s">
        <v>2831</v>
      </c>
      <c r="J129" t="s">
        <v>2832</v>
      </c>
      <c r="L129" t="s">
        <v>2451</v>
      </c>
      <c r="M129" t="s">
        <v>29</v>
      </c>
      <c r="N129" t="s">
        <v>2181</v>
      </c>
      <c r="O129">
        <v>40965</v>
      </c>
      <c r="P129" t="s">
        <v>2833</v>
      </c>
      <c r="R129" t="s">
        <v>29</v>
      </c>
      <c r="S129">
        <v>40965</v>
      </c>
      <c r="T129" s="197" t="s">
        <v>1976</v>
      </c>
      <c r="U129" t="s">
        <v>2834</v>
      </c>
      <c r="V129" t="s">
        <v>2835</v>
      </c>
      <c r="Y129" s="578">
        <v>1413</v>
      </c>
    </row>
    <row r="130" spans="1:25" x14ac:dyDescent="0.2">
      <c r="A130" t="s">
        <v>1789</v>
      </c>
      <c r="C130" s="3" t="s">
        <v>1866</v>
      </c>
      <c r="D130" t="s">
        <v>2179</v>
      </c>
      <c r="E130" t="s">
        <v>2180</v>
      </c>
      <c r="F130" t="s">
        <v>1875</v>
      </c>
      <c r="G130" t="s">
        <v>1878</v>
      </c>
      <c r="H130" t="s">
        <v>2836</v>
      </c>
      <c r="I130" t="s">
        <v>2837</v>
      </c>
      <c r="J130" t="s">
        <v>2838</v>
      </c>
      <c r="L130" t="s">
        <v>2839</v>
      </c>
      <c r="M130" t="s">
        <v>285</v>
      </c>
      <c r="N130" t="s">
        <v>2181</v>
      </c>
      <c r="O130">
        <v>42167</v>
      </c>
      <c r="P130" t="s">
        <v>2840</v>
      </c>
      <c r="R130" t="s">
        <v>285</v>
      </c>
      <c r="S130">
        <v>42167</v>
      </c>
      <c r="T130" s="197" t="s">
        <v>1977</v>
      </c>
      <c r="U130" t="s">
        <v>2841</v>
      </c>
      <c r="V130" t="s">
        <v>2836</v>
      </c>
      <c r="Y130" s="578">
        <v>1623</v>
      </c>
    </row>
    <row r="131" spans="1:25" x14ac:dyDescent="0.2">
      <c r="A131" t="s">
        <v>3357</v>
      </c>
      <c r="C131" s="3" t="s">
        <v>1866</v>
      </c>
      <c r="D131" t="s">
        <v>2179</v>
      </c>
      <c r="E131" t="s">
        <v>2180</v>
      </c>
      <c r="F131" t="s">
        <v>1875</v>
      </c>
      <c r="G131" t="s">
        <v>1878</v>
      </c>
      <c r="H131" t="s">
        <v>2842</v>
      </c>
      <c r="I131" t="s">
        <v>2843</v>
      </c>
      <c r="J131" t="s">
        <v>2844</v>
      </c>
      <c r="L131" t="s">
        <v>2845</v>
      </c>
      <c r="M131" t="s">
        <v>140</v>
      </c>
      <c r="N131" t="s">
        <v>2181</v>
      </c>
      <c r="O131">
        <v>40353</v>
      </c>
      <c r="P131" t="s">
        <v>2844</v>
      </c>
      <c r="R131" t="s">
        <v>140</v>
      </c>
      <c r="S131">
        <v>40353</v>
      </c>
      <c r="T131" s="197" t="s">
        <v>1978</v>
      </c>
      <c r="U131" t="s">
        <v>2846</v>
      </c>
      <c r="V131" t="s">
        <v>2847</v>
      </c>
      <c r="Y131" s="579" t="s">
        <v>3386</v>
      </c>
    </row>
    <row r="132" spans="1:25" x14ac:dyDescent="0.2">
      <c r="A132" t="s">
        <v>1790</v>
      </c>
      <c r="C132" s="3" t="s">
        <v>1866</v>
      </c>
      <c r="D132" t="s">
        <v>2179</v>
      </c>
      <c r="E132" t="s">
        <v>2186</v>
      </c>
      <c r="F132" t="s">
        <v>1875</v>
      </c>
      <c r="G132" t="s">
        <v>1878</v>
      </c>
      <c r="H132" t="s">
        <v>2848</v>
      </c>
      <c r="I132" t="s">
        <v>2849</v>
      </c>
      <c r="J132" t="s">
        <v>2850</v>
      </c>
      <c r="L132" t="s">
        <v>2851</v>
      </c>
      <c r="M132" t="s">
        <v>142</v>
      </c>
      <c r="N132" t="s">
        <v>2181</v>
      </c>
      <c r="O132">
        <v>40351</v>
      </c>
      <c r="P132" t="s">
        <v>2852</v>
      </c>
      <c r="R132" t="s">
        <v>142</v>
      </c>
      <c r="S132">
        <v>40351</v>
      </c>
      <c r="T132" s="197" t="s">
        <v>1979</v>
      </c>
      <c r="U132" t="s">
        <v>2853</v>
      </c>
      <c r="V132" t="s">
        <v>2854</v>
      </c>
      <c r="Y132" s="578">
        <v>1011</v>
      </c>
    </row>
    <row r="133" spans="1:25" x14ac:dyDescent="0.2">
      <c r="A133" t="s">
        <v>1791</v>
      </c>
      <c r="C133" s="3" t="s">
        <v>1866</v>
      </c>
      <c r="D133" t="s">
        <v>2179</v>
      </c>
      <c r="E133" t="s">
        <v>2186</v>
      </c>
      <c r="F133" t="s">
        <v>1875</v>
      </c>
      <c r="G133" t="s">
        <v>1878</v>
      </c>
      <c r="H133" t="s">
        <v>2855</v>
      </c>
      <c r="I133" t="s">
        <v>2856</v>
      </c>
      <c r="J133" t="s">
        <v>2857</v>
      </c>
      <c r="L133" t="s">
        <v>2858</v>
      </c>
      <c r="M133" t="s">
        <v>141</v>
      </c>
      <c r="N133" t="s">
        <v>2181</v>
      </c>
      <c r="O133">
        <v>41472</v>
      </c>
      <c r="P133" t="s">
        <v>2857</v>
      </c>
      <c r="R133" t="s">
        <v>141</v>
      </c>
      <c r="S133">
        <v>41472</v>
      </c>
      <c r="T133" s="197" t="s">
        <v>1980</v>
      </c>
      <c r="U133" t="s">
        <v>2859</v>
      </c>
      <c r="V133" t="s">
        <v>2860</v>
      </c>
      <c r="Y133" s="578">
        <v>1439</v>
      </c>
    </row>
    <row r="134" spans="1:25" x14ac:dyDescent="0.2">
      <c r="A134" t="s">
        <v>1792</v>
      </c>
      <c r="C134" s="3" t="s">
        <v>1866</v>
      </c>
      <c r="D134" t="s">
        <v>2179</v>
      </c>
      <c r="E134" t="s">
        <v>2192</v>
      </c>
      <c r="F134" t="s">
        <v>1875</v>
      </c>
      <c r="G134" t="s">
        <v>1878</v>
      </c>
      <c r="H134" t="s">
        <v>2861</v>
      </c>
      <c r="J134" t="s">
        <v>2862</v>
      </c>
      <c r="L134" t="s">
        <v>2863</v>
      </c>
      <c r="M134" t="s">
        <v>204</v>
      </c>
      <c r="N134" t="s">
        <v>2181</v>
      </c>
      <c r="O134">
        <v>40047</v>
      </c>
      <c r="P134" t="s">
        <v>2864</v>
      </c>
      <c r="R134" t="s">
        <v>204</v>
      </c>
      <c r="S134">
        <v>40047</v>
      </c>
      <c r="T134" s="197" t="s">
        <v>1981</v>
      </c>
      <c r="Y134" s="578">
        <v>1072</v>
      </c>
    </row>
    <row r="135" spans="1:25" x14ac:dyDescent="0.2">
      <c r="A135" t="s">
        <v>1793</v>
      </c>
      <c r="C135" s="3" t="s">
        <v>1866</v>
      </c>
      <c r="D135" t="s">
        <v>2179</v>
      </c>
      <c r="E135" t="s">
        <v>2246</v>
      </c>
      <c r="F135" t="s">
        <v>1875</v>
      </c>
      <c r="G135" t="s">
        <v>1878</v>
      </c>
      <c r="H135" t="s">
        <v>2865</v>
      </c>
      <c r="I135" t="s">
        <v>2866</v>
      </c>
      <c r="J135" t="s">
        <v>2867</v>
      </c>
      <c r="L135" t="s">
        <v>2868</v>
      </c>
      <c r="M135" t="s">
        <v>516</v>
      </c>
      <c r="N135" t="s">
        <v>2181</v>
      </c>
      <c r="O135">
        <v>42071</v>
      </c>
      <c r="P135" t="s">
        <v>2869</v>
      </c>
      <c r="R135" t="s">
        <v>516</v>
      </c>
      <c r="S135">
        <v>42071</v>
      </c>
      <c r="T135" s="197" t="s">
        <v>1982</v>
      </c>
      <c r="U135" t="s">
        <v>2870</v>
      </c>
      <c r="V135" t="s">
        <v>2871</v>
      </c>
      <c r="Y135" s="578">
        <v>1445</v>
      </c>
    </row>
    <row r="136" spans="1:25" x14ac:dyDescent="0.2">
      <c r="A136" t="s">
        <v>1794</v>
      </c>
      <c r="C136" s="3" t="s">
        <v>1866</v>
      </c>
      <c r="D136" t="s">
        <v>2179</v>
      </c>
      <c r="E136" t="s">
        <v>2180</v>
      </c>
      <c r="F136" t="s">
        <v>1875</v>
      </c>
      <c r="G136" t="s">
        <v>1878</v>
      </c>
      <c r="H136" t="s">
        <v>2872</v>
      </c>
      <c r="I136" t="s">
        <v>2873</v>
      </c>
      <c r="J136" t="s">
        <v>2874</v>
      </c>
      <c r="L136" t="s">
        <v>2875</v>
      </c>
      <c r="M136" t="s">
        <v>92</v>
      </c>
      <c r="N136" t="s">
        <v>2181</v>
      </c>
      <c r="O136">
        <v>40004</v>
      </c>
      <c r="P136" t="s">
        <v>2874</v>
      </c>
      <c r="R136" t="s">
        <v>92</v>
      </c>
      <c r="S136">
        <v>40004</v>
      </c>
      <c r="T136" s="197" t="s">
        <v>1983</v>
      </c>
      <c r="U136" t="s">
        <v>2876</v>
      </c>
      <c r="V136" t="s">
        <v>2877</v>
      </c>
      <c r="Y136" s="578">
        <v>1169</v>
      </c>
    </row>
    <row r="137" spans="1:25" ht="38.25" x14ac:dyDescent="0.2">
      <c r="A137" t="s">
        <v>1795</v>
      </c>
      <c r="C137" s="3" t="s">
        <v>1866</v>
      </c>
      <c r="D137" t="s">
        <v>2182</v>
      </c>
      <c r="E137" t="s">
        <v>2183</v>
      </c>
      <c r="F137" t="s">
        <v>1875</v>
      </c>
      <c r="G137" t="s">
        <v>1878</v>
      </c>
      <c r="H137" t="s">
        <v>2878</v>
      </c>
      <c r="I137" t="s">
        <v>2879</v>
      </c>
      <c r="J137" t="s">
        <v>2880</v>
      </c>
      <c r="L137" t="s">
        <v>2881</v>
      </c>
      <c r="M137" t="s">
        <v>25</v>
      </c>
      <c r="N137" t="s">
        <v>2181</v>
      </c>
      <c r="O137">
        <v>41840</v>
      </c>
      <c r="P137" t="s">
        <v>2882</v>
      </c>
      <c r="R137" t="s">
        <v>25</v>
      </c>
      <c r="S137">
        <v>41840</v>
      </c>
      <c r="T137" s="197" t="s">
        <v>1984</v>
      </c>
      <c r="U137" t="s">
        <v>2883</v>
      </c>
      <c r="V137" t="s">
        <v>2884</v>
      </c>
      <c r="Y137" s="578">
        <v>1167</v>
      </c>
    </row>
    <row r="138" spans="1:25" x14ac:dyDescent="0.2">
      <c r="A138" t="s">
        <v>1796</v>
      </c>
      <c r="C138" s="3" t="s">
        <v>1866</v>
      </c>
      <c r="D138" t="s">
        <v>2179</v>
      </c>
      <c r="E138" t="s">
        <v>2183</v>
      </c>
      <c r="F138" t="s">
        <v>1875</v>
      </c>
      <c r="G138" t="s">
        <v>1878</v>
      </c>
      <c r="H138" t="s">
        <v>2885</v>
      </c>
      <c r="I138" t="s">
        <v>2886</v>
      </c>
      <c r="J138" t="s">
        <v>2887</v>
      </c>
      <c r="L138" t="s">
        <v>2888</v>
      </c>
      <c r="M138" t="s">
        <v>234</v>
      </c>
      <c r="N138" t="s">
        <v>2181</v>
      </c>
      <c r="O138">
        <v>41071</v>
      </c>
      <c r="P138" t="s">
        <v>2887</v>
      </c>
      <c r="R138" t="s">
        <v>234</v>
      </c>
      <c r="S138">
        <v>41071</v>
      </c>
      <c r="T138" s="197" t="s">
        <v>1985</v>
      </c>
      <c r="U138" t="s">
        <v>2889</v>
      </c>
      <c r="V138" t="s">
        <v>2185</v>
      </c>
      <c r="Y138" s="578">
        <v>1697</v>
      </c>
    </row>
    <row r="139" spans="1:25" x14ac:dyDescent="0.2">
      <c r="A139" t="s">
        <v>1797</v>
      </c>
      <c r="C139" s="3" t="s">
        <v>1866</v>
      </c>
      <c r="D139" t="s">
        <v>2179</v>
      </c>
      <c r="E139" t="s">
        <v>2180</v>
      </c>
      <c r="F139" t="s">
        <v>1875</v>
      </c>
      <c r="G139" t="s">
        <v>1878</v>
      </c>
      <c r="H139" t="s">
        <v>2890</v>
      </c>
      <c r="I139" t="s">
        <v>2891</v>
      </c>
      <c r="J139" t="s">
        <v>2892</v>
      </c>
      <c r="L139" t="s">
        <v>517</v>
      </c>
      <c r="M139" t="s">
        <v>412</v>
      </c>
      <c r="N139" t="s">
        <v>2181</v>
      </c>
      <c r="O139">
        <v>40311</v>
      </c>
      <c r="P139" t="s">
        <v>2892</v>
      </c>
      <c r="R139" t="s">
        <v>412</v>
      </c>
      <c r="S139">
        <v>40311</v>
      </c>
      <c r="T139" s="197" t="s">
        <v>1986</v>
      </c>
      <c r="U139" t="s">
        <v>2893</v>
      </c>
      <c r="V139" t="s">
        <v>2894</v>
      </c>
      <c r="Y139" s="578">
        <v>1004</v>
      </c>
    </row>
    <row r="140" spans="1:25" x14ac:dyDescent="0.2">
      <c r="A140" t="s">
        <v>1798</v>
      </c>
      <c r="C140" s="3" t="s">
        <v>1866</v>
      </c>
      <c r="D140" t="s">
        <v>2182</v>
      </c>
      <c r="E140" t="s">
        <v>2183</v>
      </c>
      <c r="F140" t="s">
        <v>1875</v>
      </c>
      <c r="G140" t="s">
        <v>1878</v>
      </c>
      <c r="H140" t="s">
        <v>2895</v>
      </c>
      <c r="I140" t="s">
        <v>2896</v>
      </c>
      <c r="J140" t="s">
        <v>2897</v>
      </c>
      <c r="L140" t="s">
        <v>69</v>
      </c>
      <c r="M140" t="s">
        <v>132</v>
      </c>
      <c r="N140" t="s">
        <v>2181</v>
      </c>
      <c r="O140">
        <v>41006</v>
      </c>
      <c r="P140" t="s">
        <v>2897</v>
      </c>
      <c r="R140" t="s">
        <v>132</v>
      </c>
      <c r="S140">
        <v>41006</v>
      </c>
      <c r="T140" s="197" t="s">
        <v>1987</v>
      </c>
      <c r="U140" t="s">
        <v>2898</v>
      </c>
      <c r="V140" t="s">
        <v>2899</v>
      </c>
      <c r="Y140" s="578">
        <v>1363</v>
      </c>
    </row>
    <row r="141" spans="1:25" x14ac:dyDescent="0.2">
      <c r="A141" t="s">
        <v>1799</v>
      </c>
      <c r="C141" s="3" t="s">
        <v>1866</v>
      </c>
      <c r="D141" t="s">
        <v>2179</v>
      </c>
      <c r="E141" t="s">
        <v>2246</v>
      </c>
      <c r="F141" t="s">
        <v>1875</v>
      </c>
      <c r="G141" t="s">
        <v>1878</v>
      </c>
      <c r="H141" t="s">
        <v>2900</v>
      </c>
      <c r="I141" t="s">
        <v>2901</v>
      </c>
      <c r="J141" t="s">
        <v>2902</v>
      </c>
      <c r="K141" t="s">
        <v>2903</v>
      </c>
      <c r="L141" t="s">
        <v>2218</v>
      </c>
      <c r="M141" t="s">
        <v>65</v>
      </c>
      <c r="N141" t="s">
        <v>2181</v>
      </c>
      <c r="O141">
        <v>40205</v>
      </c>
      <c r="P141" t="s">
        <v>2902</v>
      </c>
      <c r="Q141" t="s">
        <v>2903</v>
      </c>
      <c r="R141" t="s">
        <v>65</v>
      </c>
      <c r="S141">
        <v>40205</v>
      </c>
      <c r="T141" s="197" t="s">
        <v>1988</v>
      </c>
      <c r="Y141" s="578">
        <v>1655</v>
      </c>
    </row>
    <row r="142" spans="1:25" x14ac:dyDescent="0.2">
      <c r="A142" t="s">
        <v>1800</v>
      </c>
      <c r="C142" s="3" t="s">
        <v>1866</v>
      </c>
      <c r="D142" t="s">
        <v>2179</v>
      </c>
      <c r="E142" t="s">
        <v>2192</v>
      </c>
      <c r="F142" t="s">
        <v>1875</v>
      </c>
      <c r="G142" t="s">
        <v>1880</v>
      </c>
      <c r="H142" t="s">
        <v>2422</v>
      </c>
      <c r="I142" t="s">
        <v>2423</v>
      </c>
      <c r="J142" t="s">
        <v>2904</v>
      </c>
      <c r="L142" t="s">
        <v>2905</v>
      </c>
      <c r="M142" t="s">
        <v>580</v>
      </c>
      <c r="N142" t="s">
        <v>2181</v>
      </c>
      <c r="O142">
        <v>42347</v>
      </c>
      <c r="P142" t="s">
        <v>2426</v>
      </c>
      <c r="R142" t="s">
        <v>580</v>
      </c>
      <c r="S142">
        <v>42347</v>
      </c>
      <c r="T142" s="197" t="s">
        <v>1989</v>
      </c>
      <c r="U142" t="s">
        <v>2906</v>
      </c>
      <c r="V142" t="s">
        <v>2907</v>
      </c>
      <c r="Y142" s="578">
        <v>1309</v>
      </c>
    </row>
    <row r="143" spans="1:25" x14ac:dyDescent="0.2">
      <c r="A143" t="s">
        <v>1801</v>
      </c>
      <c r="C143" s="3" t="s">
        <v>1866</v>
      </c>
      <c r="D143" t="s">
        <v>2179</v>
      </c>
      <c r="E143" t="s">
        <v>2183</v>
      </c>
      <c r="F143" t="s">
        <v>1875</v>
      </c>
      <c r="G143" t="s">
        <v>1878</v>
      </c>
      <c r="H143" t="s">
        <v>2908</v>
      </c>
      <c r="J143" t="s">
        <v>2909</v>
      </c>
      <c r="L143" t="s">
        <v>2218</v>
      </c>
      <c r="M143" t="s">
        <v>65</v>
      </c>
      <c r="N143" t="s">
        <v>2181</v>
      </c>
      <c r="O143">
        <v>40219</v>
      </c>
      <c r="P143" t="s">
        <v>2909</v>
      </c>
      <c r="R143" t="s">
        <v>65</v>
      </c>
      <c r="S143">
        <v>40219</v>
      </c>
      <c r="T143" s="197" t="s">
        <v>1990</v>
      </c>
      <c r="Y143" s="578">
        <v>1271</v>
      </c>
    </row>
    <row r="144" spans="1:25" x14ac:dyDescent="0.2">
      <c r="A144" t="s">
        <v>1802</v>
      </c>
      <c r="C144" s="3" t="s">
        <v>1866</v>
      </c>
      <c r="D144" t="s">
        <v>2179</v>
      </c>
      <c r="E144" t="s">
        <v>2186</v>
      </c>
      <c r="F144" t="s">
        <v>1876</v>
      </c>
      <c r="G144" t="s">
        <v>1878</v>
      </c>
      <c r="H144" t="s">
        <v>2911</v>
      </c>
      <c r="I144" t="s">
        <v>2912</v>
      </c>
      <c r="J144" t="s">
        <v>2913</v>
      </c>
      <c r="L144" t="s">
        <v>2914</v>
      </c>
      <c r="M144" t="s">
        <v>229</v>
      </c>
      <c r="N144" t="s">
        <v>2181</v>
      </c>
      <c r="O144">
        <v>40031</v>
      </c>
      <c r="P144" t="s">
        <v>2913</v>
      </c>
      <c r="R144" t="s">
        <v>229</v>
      </c>
      <c r="S144">
        <v>40031</v>
      </c>
      <c r="T144" s="197" t="s">
        <v>1991</v>
      </c>
      <c r="U144" t="s">
        <v>2915</v>
      </c>
      <c r="V144" t="s">
        <v>2916</v>
      </c>
      <c r="Y144" s="578">
        <v>1587</v>
      </c>
    </row>
    <row r="145" spans="1:25" x14ac:dyDescent="0.2">
      <c r="A145" t="s">
        <v>2155</v>
      </c>
      <c r="C145" s="3" t="s">
        <v>1866</v>
      </c>
      <c r="D145" t="s">
        <v>2179</v>
      </c>
      <c r="E145" t="s">
        <v>2180</v>
      </c>
      <c r="F145" t="s">
        <v>1875</v>
      </c>
      <c r="G145" t="s">
        <v>3414</v>
      </c>
      <c r="H145" t="s">
        <v>2917</v>
      </c>
      <c r="I145" t="s">
        <v>2918</v>
      </c>
      <c r="J145" t="s">
        <v>2919</v>
      </c>
      <c r="L145" t="s">
        <v>2920</v>
      </c>
      <c r="M145" t="s">
        <v>131</v>
      </c>
      <c r="N145" t="s">
        <v>2181</v>
      </c>
      <c r="O145">
        <v>40359</v>
      </c>
      <c r="P145" t="s">
        <v>2921</v>
      </c>
      <c r="R145" t="s">
        <v>131</v>
      </c>
      <c r="S145">
        <v>40359</v>
      </c>
      <c r="T145" s="523" t="s">
        <v>3367</v>
      </c>
      <c r="U145" t="s">
        <v>2922</v>
      </c>
      <c r="V145" t="s">
        <v>2628</v>
      </c>
      <c r="Y145" s="578">
        <v>1702</v>
      </c>
    </row>
    <row r="146" spans="1:25" x14ac:dyDescent="0.2">
      <c r="A146" t="s">
        <v>3470</v>
      </c>
      <c r="C146" s="3" t="s">
        <v>1869</v>
      </c>
      <c r="F146" t="s">
        <v>1876</v>
      </c>
      <c r="G146" t="s">
        <v>3471</v>
      </c>
      <c r="T146" s="523" t="s">
        <v>3472</v>
      </c>
    </row>
    <row r="147" spans="1:25" x14ac:dyDescent="0.2">
      <c r="A147" t="s">
        <v>1803</v>
      </c>
      <c r="C147" s="3" t="s">
        <v>1866</v>
      </c>
      <c r="D147" t="s">
        <v>2179</v>
      </c>
      <c r="E147" t="s">
        <v>2186</v>
      </c>
      <c r="F147" t="s">
        <v>1875</v>
      </c>
      <c r="G147" t="s">
        <v>1878</v>
      </c>
      <c r="H147" t="s">
        <v>2923</v>
      </c>
      <c r="I147" t="s">
        <v>2924</v>
      </c>
      <c r="J147" t="s">
        <v>2925</v>
      </c>
      <c r="L147" t="s">
        <v>2926</v>
      </c>
      <c r="M147" t="s">
        <v>704</v>
      </c>
      <c r="N147" t="s">
        <v>2181</v>
      </c>
      <c r="O147">
        <v>42367</v>
      </c>
      <c r="P147" t="s">
        <v>2927</v>
      </c>
      <c r="R147" t="s">
        <v>53</v>
      </c>
      <c r="S147">
        <v>42345</v>
      </c>
      <c r="T147" s="197" t="s">
        <v>1992</v>
      </c>
      <c r="V147" t="s">
        <v>2928</v>
      </c>
      <c r="Y147" s="578">
        <v>1050</v>
      </c>
    </row>
    <row r="148" spans="1:25" x14ac:dyDescent="0.2">
      <c r="A148" t="s">
        <v>1804</v>
      </c>
      <c r="C148" s="3" t="s">
        <v>1866</v>
      </c>
      <c r="D148" t="s">
        <v>2179</v>
      </c>
      <c r="E148" t="s">
        <v>2192</v>
      </c>
      <c r="F148" t="s">
        <v>1875</v>
      </c>
      <c r="G148" t="s">
        <v>1878</v>
      </c>
      <c r="H148" t="s">
        <v>2929</v>
      </c>
      <c r="I148" t="s">
        <v>2930</v>
      </c>
      <c r="J148" t="s">
        <v>2931</v>
      </c>
      <c r="L148" t="s">
        <v>2932</v>
      </c>
      <c r="M148" t="s">
        <v>280</v>
      </c>
      <c r="N148" t="s">
        <v>2181</v>
      </c>
      <c r="O148">
        <v>42303</v>
      </c>
      <c r="P148" t="s">
        <v>2933</v>
      </c>
      <c r="R148" t="s">
        <v>280</v>
      </c>
      <c r="S148">
        <v>42303</v>
      </c>
      <c r="T148" s="197" t="s">
        <v>2910</v>
      </c>
      <c r="U148" t="s">
        <v>2934</v>
      </c>
      <c r="V148" t="s">
        <v>2935</v>
      </c>
      <c r="Y148" s="578">
        <v>1696</v>
      </c>
    </row>
    <row r="149" spans="1:25" x14ac:dyDescent="0.2">
      <c r="A149" t="s">
        <v>1805</v>
      </c>
      <c r="C149" s="3" t="s">
        <v>1866</v>
      </c>
      <c r="D149" t="s">
        <v>2179</v>
      </c>
      <c r="E149" t="s">
        <v>2183</v>
      </c>
      <c r="F149" t="s">
        <v>1875</v>
      </c>
      <c r="G149" t="s">
        <v>1880</v>
      </c>
      <c r="H149" t="s">
        <v>2936</v>
      </c>
      <c r="I149" t="s">
        <v>2937</v>
      </c>
      <c r="J149" t="s">
        <v>2938</v>
      </c>
      <c r="L149" t="s">
        <v>2939</v>
      </c>
      <c r="M149" t="s">
        <v>548</v>
      </c>
      <c r="N149" t="s">
        <v>2181</v>
      </c>
      <c r="O149">
        <v>40361</v>
      </c>
      <c r="P149" t="s">
        <v>2938</v>
      </c>
      <c r="R149" t="s">
        <v>548</v>
      </c>
      <c r="S149">
        <v>40361</v>
      </c>
      <c r="T149" s="197" t="s">
        <v>1993</v>
      </c>
      <c r="U149" t="s">
        <v>2940</v>
      </c>
      <c r="V149" t="s">
        <v>2941</v>
      </c>
      <c r="Y149" s="578">
        <v>1633</v>
      </c>
    </row>
    <row r="150" spans="1:25" x14ac:dyDescent="0.2">
      <c r="A150" t="s">
        <v>1806</v>
      </c>
      <c r="C150" s="3" t="s">
        <v>1866</v>
      </c>
      <c r="D150" t="s">
        <v>2179</v>
      </c>
      <c r="E150" t="s">
        <v>2192</v>
      </c>
      <c r="F150" t="s">
        <v>1875</v>
      </c>
      <c r="G150" t="s">
        <v>1878</v>
      </c>
      <c r="H150" t="s">
        <v>2942</v>
      </c>
      <c r="I150" t="s">
        <v>2943</v>
      </c>
      <c r="J150" t="s">
        <v>2944</v>
      </c>
      <c r="L150" t="s">
        <v>2283</v>
      </c>
      <c r="M150" t="s">
        <v>143</v>
      </c>
      <c r="N150" t="s">
        <v>2181</v>
      </c>
      <c r="O150">
        <v>41101</v>
      </c>
      <c r="P150" t="s">
        <v>2945</v>
      </c>
      <c r="R150" t="s">
        <v>572</v>
      </c>
      <c r="S150">
        <v>45638</v>
      </c>
      <c r="T150" s="197" t="s">
        <v>1994</v>
      </c>
      <c r="U150" t="s">
        <v>2946</v>
      </c>
      <c r="V150" t="s">
        <v>2947</v>
      </c>
      <c r="Y150" s="578">
        <v>1141</v>
      </c>
    </row>
    <row r="151" spans="1:25" x14ac:dyDescent="0.2">
      <c r="A151" t="s">
        <v>1807</v>
      </c>
      <c r="C151" s="3" t="s">
        <v>1866</v>
      </c>
      <c r="D151" t="s">
        <v>2179</v>
      </c>
      <c r="E151" t="s">
        <v>2192</v>
      </c>
      <c r="F151" t="s">
        <v>1875</v>
      </c>
      <c r="G151" t="s">
        <v>1878</v>
      </c>
      <c r="H151" t="s">
        <v>2948</v>
      </c>
      <c r="I151" t="s">
        <v>2949</v>
      </c>
      <c r="J151" t="s">
        <v>2950</v>
      </c>
      <c r="L151" t="s">
        <v>2951</v>
      </c>
      <c r="M151" t="s">
        <v>19</v>
      </c>
      <c r="N151" t="s">
        <v>2181</v>
      </c>
      <c r="O151">
        <v>41224</v>
      </c>
      <c r="P151" t="s">
        <v>2952</v>
      </c>
      <c r="R151" t="s">
        <v>19</v>
      </c>
      <c r="S151">
        <v>41224</v>
      </c>
      <c r="T151" s="197" t="s">
        <v>1995</v>
      </c>
      <c r="U151" t="s">
        <v>2953</v>
      </c>
      <c r="V151" t="s">
        <v>2948</v>
      </c>
      <c r="Y151" s="578">
        <v>1420</v>
      </c>
    </row>
    <row r="152" spans="1:25" x14ac:dyDescent="0.2">
      <c r="A152" t="s">
        <v>1808</v>
      </c>
      <c r="C152" s="3" t="s">
        <v>1866</v>
      </c>
      <c r="D152" t="s">
        <v>2179</v>
      </c>
      <c r="E152" t="s">
        <v>2192</v>
      </c>
      <c r="F152" t="s">
        <v>1875</v>
      </c>
      <c r="G152" t="s">
        <v>1878</v>
      </c>
      <c r="H152" t="s">
        <v>2954</v>
      </c>
      <c r="I152" t="s">
        <v>2943</v>
      </c>
      <c r="J152" t="s">
        <v>2955</v>
      </c>
      <c r="L152" t="s">
        <v>2662</v>
      </c>
      <c r="M152" t="s">
        <v>570</v>
      </c>
      <c r="N152" t="s">
        <v>2181</v>
      </c>
      <c r="O152">
        <v>41101</v>
      </c>
      <c r="P152" t="s">
        <v>2945</v>
      </c>
      <c r="R152" t="s">
        <v>572</v>
      </c>
      <c r="S152">
        <v>45638</v>
      </c>
      <c r="T152" s="197" t="s">
        <v>1996</v>
      </c>
      <c r="U152" t="s">
        <v>2946</v>
      </c>
      <c r="V152" t="s">
        <v>2947</v>
      </c>
      <c r="Y152" s="578">
        <v>1037</v>
      </c>
    </row>
    <row r="153" spans="1:25" x14ac:dyDescent="0.2">
      <c r="A153" t="s">
        <v>1809</v>
      </c>
      <c r="C153" s="3" t="s">
        <v>1866</v>
      </c>
      <c r="D153" t="s">
        <v>2179</v>
      </c>
      <c r="E153" t="s">
        <v>2192</v>
      </c>
      <c r="F153" t="s">
        <v>1875</v>
      </c>
      <c r="G153" t="s">
        <v>1880</v>
      </c>
      <c r="H153" t="s">
        <v>2956</v>
      </c>
      <c r="I153" t="s">
        <v>2949</v>
      </c>
      <c r="J153" t="s">
        <v>2957</v>
      </c>
      <c r="K153" t="s">
        <v>2958</v>
      </c>
      <c r="L153" t="s">
        <v>2959</v>
      </c>
      <c r="M153" t="s">
        <v>15</v>
      </c>
      <c r="N153" t="s">
        <v>2181</v>
      </c>
      <c r="O153">
        <v>41230</v>
      </c>
      <c r="P153" t="s">
        <v>2960</v>
      </c>
      <c r="R153" t="s">
        <v>572</v>
      </c>
      <c r="S153">
        <v>45638</v>
      </c>
      <c r="T153" s="197" t="s">
        <v>1997</v>
      </c>
      <c r="U153" t="s">
        <v>2961</v>
      </c>
      <c r="V153" t="s">
        <v>2962</v>
      </c>
      <c r="Y153" s="578">
        <v>1417</v>
      </c>
    </row>
    <row r="154" spans="1:25" ht="25.5" x14ac:dyDescent="0.2">
      <c r="A154" t="s">
        <v>2156</v>
      </c>
      <c r="C154" s="3" t="s">
        <v>1866</v>
      </c>
      <c r="D154" t="s">
        <v>2179</v>
      </c>
      <c r="E154" t="s">
        <v>2192</v>
      </c>
      <c r="F154" t="s">
        <v>1875</v>
      </c>
      <c r="G154" t="s">
        <v>1878</v>
      </c>
      <c r="H154" t="s">
        <v>2963</v>
      </c>
      <c r="I154" t="s">
        <v>2949</v>
      </c>
      <c r="J154" t="s">
        <v>2950</v>
      </c>
      <c r="L154" t="s">
        <v>2964</v>
      </c>
      <c r="M154" t="s">
        <v>477</v>
      </c>
      <c r="N154" t="s">
        <v>2181</v>
      </c>
      <c r="O154">
        <v>41224</v>
      </c>
      <c r="P154" t="s">
        <v>2952</v>
      </c>
      <c r="R154" t="s">
        <v>19</v>
      </c>
      <c r="S154">
        <v>41224</v>
      </c>
      <c r="T154" s="197" t="s">
        <v>1998</v>
      </c>
      <c r="V154" t="s">
        <v>2948</v>
      </c>
      <c r="Y154" s="578">
        <v>1622</v>
      </c>
    </row>
    <row r="155" spans="1:25" x14ac:dyDescent="0.2">
      <c r="A155" t="s">
        <v>1810</v>
      </c>
      <c r="C155" s="3" t="s">
        <v>1866</v>
      </c>
      <c r="D155" t="s">
        <v>2179</v>
      </c>
      <c r="E155" t="s">
        <v>2180</v>
      </c>
      <c r="F155" t="s">
        <v>1875</v>
      </c>
      <c r="G155" t="s">
        <v>1878</v>
      </c>
      <c r="H155" t="s">
        <v>2965</v>
      </c>
      <c r="I155" t="s">
        <v>2966</v>
      </c>
      <c r="J155" t="s">
        <v>2967</v>
      </c>
      <c r="L155" t="s">
        <v>2968</v>
      </c>
      <c r="M155" t="s">
        <v>132</v>
      </c>
      <c r="N155" t="s">
        <v>2181</v>
      </c>
      <c r="O155">
        <v>41040</v>
      </c>
      <c r="P155" t="s">
        <v>2969</v>
      </c>
      <c r="R155" t="s">
        <v>132</v>
      </c>
      <c r="S155">
        <v>41040</v>
      </c>
      <c r="T155" s="197" t="s">
        <v>1999</v>
      </c>
      <c r="U155" t="s">
        <v>2970</v>
      </c>
      <c r="V155" t="s">
        <v>2899</v>
      </c>
      <c r="Y155" s="578">
        <v>1639</v>
      </c>
    </row>
    <row r="156" spans="1:25" x14ac:dyDescent="0.2">
      <c r="A156" t="s">
        <v>2157</v>
      </c>
      <c r="C156" s="3" t="s">
        <v>1866</v>
      </c>
      <c r="D156" t="s">
        <v>2179</v>
      </c>
      <c r="E156" t="s">
        <v>2186</v>
      </c>
      <c r="F156" t="s">
        <v>1875</v>
      </c>
      <c r="G156" t="s">
        <v>1878</v>
      </c>
      <c r="H156" t="s">
        <v>2971</v>
      </c>
      <c r="I156" t="s">
        <v>2972</v>
      </c>
      <c r="J156" t="s">
        <v>2973</v>
      </c>
      <c r="L156" t="s">
        <v>2974</v>
      </c>
      <c r="M156" t="s">
        <v>27</v>
      </c>
      <c r="N156" t="s">
        <v>2181</v>
      </c>
      <c r="O156">
        <v>41701</v>
      </c>
      <c r="P156" t="s">
        <v>2975</v>
      </c>
      <c r="R156" t="s">
        <v>27</v>
      </c>
      <c r="S156">
        <v>41702</v>
      </c>
      <c r="T156" s="197" t="s">
        <v>1943</v>
      </c>
      <c r="U156" t="s">
        <v>2976</v>
      </c>
      <c r="V156" t="s">
        <v>2971</v>
      </c>
      <c r="Y156" s="578">
        <v>1653</v>
      </c>
    </row>
    <row r="157" spans="1:25" x14ac:dyDescent="0.2">
      <c r="A157" t="s">
        <v>1811</v>
      </c>
      <c r="C157" s="3" t="s">
        <v>1866</v>
      </c>
      <c r="D157" t="s">
        <v>2977</v>
      </c>
      <c r="E157" t="s">
        <v>2183</v>
      </c>
      <c r="F157" t="s">
        <v>1875</v>
      </c>
      <c r="G157" t="s">
        <v>1878</v>
      </c>
      <c r="H157" t="s">
        <v>2978</v>
      </c>
      <c r="I157" t="s">
        <v>2979</v>
      </c>
      <c r="J157" t="s">
        <v>2980</v>
      </c>
      <c r="L157" t="s">
        <v>2981</v>
      </c>
      <c r="M157" t="s">
        <v>555</v>
      </c>
      <c r="N157" t="s">
        <v>2181</v>
      </c>
      <c r="O157">
        <v>41080</v>
      </c>
      <c r="P157" t="s">
        <v>2982</v>
      </c>
      <c r="R157" t="s">
        <v>555</v>
      </c>
      <c r="S157">
        <v>41080</v>
      </c>
      <c r="T157" s="197" t="s">
        <v>2000</v>
      </c>
      <c r="V157" t="s">
        <v>2279</v>
      </c>
      <c r="Y157" s="578">
        <v>1675</v>
      </c>
    </row>
    <row r="158" spans="1:25" ht="38.25" x14ac:dyDescent="0.2">
      <c r="A158" t="s">
        <v>1812</v>
      </c>
      <c r="C158" s="3" t="s">
        <v>1866</v>
      </c>
      <c r="D158" t="s">
        <v>2179</v>
      </c>
      <c r="E158" t="s">
        <v>2246</v>
      </c>
      <c r="F158" t="s">
        <v>1875</v>
      </c>
      <c r="G158" t="s">
        <v>1881</v>
      </c>
      <c r="H158" t="s">
        <v>2983</v>
      </c>
      <c r="J158" t="s">
        <v>2984</v>
      </c>
      <c r="L158" t="s">
        <v>2985</v>
      </c>
      <c r="M158" t="s">
        <v>416</v>
      </c>
      <c r="N158" t="s">
        <v>2181</v>
      </c>
      <c r="O158">
        <v>41501</v>
      </c>
      <c r="P158" t="s">
        <v>2984</v>
      </c>
      <c r="R158" t="s">
        <v>416</v>
      </c>
      <c r="S158">
        <v>41501</v>
      </c>
      <c r="T158" s="197" t="s">
        <v>2001</v>
      </c>
      <c r="Y158" s="578">
        <v>1690</v>
      </c>
    </row>
    <row r="159" spans="1:25" x14ac:dyDescent="0.2">
      <c r="A159" t="s">
        <v>1813</v>
      </c>
      <c r="C159" s="3" t="s">
        <v>1866</v>
      </c>
      <c r="D159" t="s">
        <v>2182</v>
      </c>
      <c r="E159" t="s">
        <v>2183</v>
      </c>
      <c r="F159" t="s">
        <v>1875</v>
      </c>
      <c r="G159" t="s">
        <v>1878</v>
      </c>
      <c r="H159" t="s">
        <v>2986</v>
      </c>
      <c r="I159" t="s">
        <v>2987</v>
      </c>
      <c r="J159" t="s">
        <v>2988</v>
      </c>
      <c r="L159" t="s">
        <v>2989</v>
      </c>
      <c r="M159" t="s">
        <v>130</v>
      </c>
      <c r="N159" t="s">
        <v>2181</v>
      </c>
      <c r="O159">
        <v>41063</v>
      </c>
      <c r="P159" t="s">
        <v>2988</v>
      </c>
      <c r="R159" t="s">
        <v>130</v>
      </c>
      <c r="S159">
        <v>41063</v>
      </c>
      <c r="T159" s="197" t="s">
        <v>2002</v>
      </c>
      <c r="V159" t="s">
        <v>2407</v>
      </c>
      <c r="Y159" s="578">
        <v>1599</v>
      </c>
    </row>
    <row r="160" spans="1:25" x14ac:dyDescent="0.2">
      <c r="A160" t="s">
        <v>1814</v>
      </c>
      <c r="C160" s="3" t="s">
        <v>1866</v>
      </c>
      <c r="D160" t="s">
        <v>2182</v>
      </c>
      <c r="E160" t="s">
        <v>2183</v>
      </c>
      <c r="F160" t="s">
        <v>1875</v>
      </c>
      <c r="G160" t="s">
        <v>1878</v>
      </c>
      <c r="H160" t="s">
        <v>2990</v>
      </c>
      <c r="I160" t="s">
        <v>2991</v>
      </c>
      <c r="J160" t="s">
        <v>2992</v>
      </c>
      <c r="L160" t="s">
        <v>2218</v>
      </c>
      <c r="M160" t="s">
        <v>65</v>
      </c>
      <c r="N160" t="s">
        <v>2181</v>
      </c>
      <c r="O160">
        <v>40272</v>
      </c>
      <c r="P160" t="s">
        <v>2992</v>
      </c>
      <c r="R160" t="s">
        <v>65</v>
      </c>
      <c r="S160">
        <v>40272</v>
      </c>
      <c r="T160" s="197" t="s">
        <v>2003</v>
      </c>
      <c r="V160" t="s">
        <v>2993</v>
      </c>
      <c r="Y160" s="578">
        <v>1416</v>
      </c>
    </row>
    <row r="161" spans="1:25" x14ac:dyDescent="0.2">
      <c r="A161" t="s">
        <v>1815</v>
      </c>
      <c r="C161" s="3" t="s">
        <v>1866</v>
      </c>
      <c r="D161" t="s">
        <v>2179</v>
      </c>
      <c r="E161" t="s">
        <v>2183</v>
      </c>
      <c r="F161" t="s">
        <v>1876</v>
      </c>
      <c r="G161" t="s">
        <v>1878</v>
      </c>
      <c r="H161" t="s">
        <v>2994</v>
      </c>
      <c r="I161" t="s">
        <v>2995</v>
      </c>
      <c r="J161" t="s">
        <v>2996</v>
      </c>
      <c r="L161" t="s">
        <v>2211</v>
      </c>
      <c r="M161" t="s">
        <v>233</v>
      </c>
      <c r="N161" t="s">
        <v>2181</v>
      </c>
      <c r="O161">
        <v>41018</v>
      </c>
      <c r="P161" t="s">
        <v>2996</v>
      </c>
      <c r="R161" t="s">
        <v>233</v>
      </c>
      <c r="S161">
        <v>41018</v>
      </c>
      <c r="T161" s="197" t="s">
        <v>2004</v>
      </c>
      <c r="Y161" s="578">
        <v>1581</v>
      </c>
    </row>
    <row r="162" spans="1:25" x14ac:dyDescent="0.2">
      <c r="A162" t="s">
        <v>2158</v>
      </c>
      <c r="C162" s="3" t="s">
        <v>1866</v>
      </c>
      <c r="D162" t="s">
        <v>2179</v>
      </c>
      <c r="E162" t="s">
        <v>2192</v>
      </c>
      <c r="F162" t="s">
        <v>1875</v>
      </c>
      <c r="G162" s="486" t="s">
        <v>3414</v>
      </c>
      <c r="H162" t="s">
        <v>2997</v>
      </c>
      <c r="I162" t="s">
        <v>2593</v>
      </c>
      <c r="J162" t="s">
        <v>2998</v>
      </c>
      <c r="L162" t="s">
        <v>2999</v>
      </c>
      <c r="M162" t="s">
        <v>360</v>
      </c>
      <c r="N162" t="s">
        <v>2181</v>
      </c>
      <c r="O162">
        <v>41179</v>
      </c>
      <c r="P162" t="s">
        <v>3000</v>
      </c>
      <c r="R162" t="s">
        <v>3001</v>
      </c>
      <c r="S162">
        <v>45662</v>
      </c>
      <c r="T162" s="523" t="s">
        <v>3367</v>
      </c>
      <c r="Y162" s="578">
        <v>1704</v>
      </c>
    </row>
    <row r="163" spans="1:25" ht="25.5" x14ac:dyDescent="0.2">
      <c r="A163" t="s">
        <v>1816</v>
      </c>
      <c r="C163" s="3" t="s">
        <v>1866</v>
      </c>
      <c r="D163" t="s">
        <v>2179</v>
      </c>
      <c r="E163" t="s">
        <v>2192</v>
      </c>
      <c r="F163" t="s">
        <v>1875</v>
      </c>
      <c r="G163" t="s">
        <v>1878</v>
      </c>
      <c r="I163" t="s">
        <v>2593</v>
      </c>
      <c r="J163" t="s">
        <v>3002</v>
      </c>
      <c r="L163" t="s">
        <v>2778</v>
      </c>
      <c r="M163" t="s">
        <v>136</v>
      </c>
      <c r="N163" t="s">
        <v>2181</v>
      </c>
      <c r="O163">
        <v>41056</v>
      </c>
      <c r="P163" t="s">
        <v>3003</v>
      </c>
      <c r="R163" t="s">
        <v>3001</v>
      </c>
      <c r="S163">
        <v>45662</v>
      </c>
      <c r="T163" s="197" t="s">
        <v>2005</v>
      </c>
      <c r="Y163" s="578">
        <v>1578</v>
      </c>
    </row>
    <row r="164" spans="1:25" x14ac:dyDescent="0.2">
      <c r="A164" t="s">
        <v>1817</v>
      </c>
      <c r="C164" s="3" t="s">
        <v>1866</v>
      </c>
      <c r="D164" t="s">
        <v>2179</v>
      </c>
      <c r="E164" t="s">
        <v>2192</v>
      </c>
      <c r="F164" t="s">
        <v>1875</v>
      </c>
      <c r="G164" t="s">
        <v>1878</v>
      </c>
      <c r="H164" t="s">
        <v>2997</v>
      </c>
      <c r="I164" t="s">
        <v>2593</v>
      </c>
      <c r="J164" t="s">
        <v>3004</v>
      </c>
      <c r="L164" t="s">
        <v>2595</v>
      </c>
      <c r="M164" t="s">
        <v>14</v>
      </c>
      <c r="N164" t="s">
        <v>2181</v>
      </c>
      <c r="O164">
        <v>41175</v>
      </c>
      <c r="P164" t="s">
        <v>3003</v>
      </c>
      <c r="R164" t="s">
        <v>3001</v>
      </c>
      <c r="S164">
        <v>45662</v>
      </c>
      <c r="T164" s="197" t="s">
        <v>2006</v>
      </c>
      <c r="Y164" s="578">
        <v>1109</v>
      </c>
    </row>
    <row r="165" spans="1:25" x14ac:dyDescent="0.2">
      <c r="A165" t="s">
        <v>1818</v>
      </c>
      <c r="C165" s="3" t="s">
        <v>1866</v>
      </c>
      <c r="D165" t="s">
        <v>2179</v>
      </c>
      <c r="E165" t="s">
        <v>2180</v>
      </c>
      <c r="F165" t="s">
        <v>1875</v>
      </c>
      <c r="G165" t="s">
        <v>1878</v>
      </c>
      <c r="H165" t="s">
        <v>3005</v>
      </c>
      <c r="I165" t="s">
        <v>3006</v>
      </c>
      <c r="J165" t="s">
        <v>3007</v>
      </c>
      <c r="L165" t="s">
        <v>3008</v>
      </c>
      <c r="M165" t="s">
        <v>413</v>
      </c>
      <c r="N165" t="s">
        <v>2181</v>
      </c>
      <c r="O165">
        <v>40380</v>
      </c>
      <c r="P165" t="s">
        <v>3009</v>
      </c>
      <c r="R165" t="s">
        <v>450</v>
      </c>
      <c r="S165">
        <v>40380</v>
      </c>
      <c r="T165" s="197" t="s">
        <v>2007</v>
      </c>
      <c r="U165" t="s">
        <v>3010</v>
      </c>
      <c r="V165" t="s">
        <v>3011</v>
      </c>
      <c r="Y165" s="578">
        <v>1478</v>
      </c>
    </row>
    <row r="166" spans="1:25" x14ac:dyDescent="0.2">
      <c r="A166" t="s">
        <v>2159</v>
      </c>
      <c r="C166" s="3" t="s">
        <v>1866</v>
      </c>
      <c r="D166" t="s">
        <v>2182</v>
      </c>
      <c r="E166" t="s">
        <v>2183</v>
      </c>
      <c r="F166" t="s">
        <v>1875</v>
      </c>
      <c r="G166" t="s">
        <v>1879</v>
      </c>
      <c r="H166" t="s">
        <v>3012</v>
      </c>
      <c r="I166" t="s">
        <v>3013</v>
      </c>
      <c r="J166" t="s">
        <v>3014</v>
      </c>
      <c r="L166" t="s">
        <v>2500</v>
      </c>
      <c r="M166" t="s">
        <v>573</v>
      </c>
      <c r="N166" t="s">
        <v>2181</v>
      </c>
      <c r="O166">
        <v>41653</v>
      </c>
      <c r="P166" t="s">
        <v>3014</v>
      </c>
      <c r="R166" t="s">
        <v>573</v>
      </c>
      <c r="S166">
        <v>41653</v>
      </c>
      <c r="T166" s="197" t="s">
        <v>2008</v>
      </c>
      <c r="Y166" s="578">
        <v>1676</v>
      </c>
    </row>
    <row r="167" spans="1:25" ht="25.5" x14ac:dyDescent="0.2">
      <c r="A167" t="s">
        <v>2160</v>
      </c>
      <c r="C167" s="3" t="s">
        <v>1866</v>
      </c>
      <c r="D167" t="s">
        <v>2182</v>
      </c>
      <c r="E167" t="s">
        <v>2183</v>
      </c>
      <c r="F167" t="s">
        <v>1875</v>
      </c>
      <c r="G167" t="s">
        <v>1878</v>
      </c>
      <c r="H167" t="s">
        <v>3015</v>
      </c>
      <c r="I167" t="s">
        <v>3016</v>
      </c>
      <c r="J167" t="s">
        <v>3017</v>
      </c>
      <c r="L167" t="s">
        <v>3018</v>
      </c>
      <c r="M167" t="s">
        <v>66</v>
      </c>
      <c r="N167" t="s">
        <v>2181</v>
      </c>
      <c r="O167">
        <v>42450</v>
      </c>
      <c r="P167" t="s">
        <v>3017</v>
      </c>
      <c r="R167" t="s">
        <v>66</v>
      </c>
      <c r="S167">
        <v>42450</v>
      </c>
      <c r="T167" s="197" t="s">
        <v>2009</v>
      </c>
      <c r="V167" t="s">
        <v>3015</v>
      </c>
      <c r="Y167" s="578">
        <v>1677</v>
      </c>
    </row>
    <row r="168" spans="1:25" x14ac:dyDescent="0.2">
      <c r="A168" t="s">
        <v>2161</v>
      </c>
      <c r="C168" s="3" t="s">
        <v>1866</v>
      </c>
      <c r="D168" t="s">
        <v>2179</v>
      </c>
      <c r="E168" t="s">
        <v>2186</v>
      </c>
      <c r="F168" t="s">
        <v>1875</v>
      </c>
      <c r="G168" t="s">
        <v>1878</v>
      </c>
      <c r="H168" t="s">
        <v>3019</v>
      </c>
      <c r="I168" t="s">
        <v>3020</v>
      </c>
      <c r="J168" t="s">
        <v>3021</v>
      </c>
      <c r="L168" t="s">
        <v>3022</v>
      </c>
      <c r="M168" t="s">
        <v>430</v>
      </c>
      <c r="N168" t="s">
        <v>2181</v>
      </c>
      <c r="O168">
        <v>40456</v>
      </c>
      <c r="P168" t="s">
        <v>3023</v>
      </c>
      <c r="R168" t="s">
        <v>430</v>
      </c>
      <c r="S168">
        <v>40456</v>
      </c>
      <c r="T168" s="197" t="s">
        <v>1943</v>
      </c>
      <c r="V168" t="s">
        <v>3024</v>
      </c>
      <c r="Y168" s="578">
        <v>1686</v>
      </c>
    </row>
    <row r="169" spans="1:25" x14ac:dyDescent="0.2">
      <c r="A169" t="s">
        <v>1819</v>
      </c>
      <c r="C169" s="3" t="s">
        <v>1866</v>
      </c>
      <c r="D169" t="s">
        <v>2179</v>
      </c>
      <c r="E169" t="s">
        <v>2186</v>
      </c>
      <c r="F169" t="s">
        <v>1875</v>
      </c>
      <c r="G169" t="s">
        <v>1878</v>
      </c>
      <c r="H169" t="s">
        <v>3025</v>
      </c>
      <c r="I169" t="s">
        <v>3026</v>
      </c>
      <c r="J169" t="s">
        <v>3027</v>
      </c>
      <c r="L169" t="s">
        <v>3028</v>
      </c>
      <c r="M169" t="s">
        <v>534</v>
      </c>
      <c r="N169" t="s">
        <v>2181</v>
      </c>
      <c r="O169">
        <v>42629</v>
      </c>
      <c r="P169" t="s">
        <v>3027</v>
      </c>
      <c r="R169" t="s">
        <v>534</v>
      </c>
      <c r="S169">
        <v>42629</v>
      </c>
      <c r="T169" s="197" t="s">
        <v>2010</v>
      </c>
      <c r="U169" t="s">
        <v>3029</v>
      </c>
      <c r="V169" t="s">
        <v>3030</v>
      </c>
      <c r="Y169" s="578">
        <v>1273</v>
      </c>
    </row>
    <row r="170" spans="1:25" x14ac:dyDescent="0.2">
      <c r="A170" t="s">
        <v>1820</v>
      </c>
      <c r="C170" s="3" t="s">
        <v>1866</v>
      </c>
      <c r="D170" t="s">
        <v>2182</v>
      </c>
      <c r="E170" t="s">
        <v>2183</v>
      </c>
      <c r="F170" t="s">
        <v>1875</v>
      </c>
      <c r="G170" s="486" t="s">
        <v>3415</v>
      </c>
      <c r="H170" t="s">
        <v>3031</v>
      </c>
      <c r="I170" t="s">
        <v>3032</v>
      </c>
      <c r="J170" t="s">
        <v>3033</v>
      </c>
      <c r="L170" t="s">
        <v>3034</v>
      </c>
      <c r="M170" t="s">
        <v>130</v>
      </c>
      <c r="N170" t="s">
        <v>2181</v>
      </c>
      <c r="O170">
        <v>41015</v>
      </c>
      <c r="P170" t="s">
        <v>3033</v>
      </c>
      <c r="R170" t="s">
        <v>130</v>
      </c>
      <c r="S170">
        <v>41015</v>
      </c>
      <c r="T170" s="197" t="s">
        <v>2011</v>
      </c>
      <c r="Y170" s="578">
        <v>1703</v>
      </c>
    </row>
    <row r="171" spans="1:25" ht="38.25" x14ac:dyDescent="0.2">
      <c r="A171" t="s">
        <v>1821</v>
      </c>
      <c r="C171" s="3" t="s">
        <v>1866</v>
      </c>
      <c r="D171" t="s">
        <v>2179</v>
      </c>
      <c r="E171" t="s">
        <v>2186</v>
      </c>
      <c r="F171" t="s">
        <v>1875</v>
      </c>
      <c r="G171" t="s">
        <v>1878</v>
      </c>
      <c r="H171" t="s">
        <v>3035</v>
      </c>
      <c r="I171" t="s">
        <v>3036</v>
      </c>
      <c r="J171" t="s">
        <v>3037</v>
      </c>
      <c r="L171" t="s">
        <v>3038</v>
      </c>
      <c r="M171" t="s">
        <v>230</v>
      </c>
      <c r="N171" t="s">
        <v>2181</v>
      </c>
      <c r="O171">
        <v>40065</v>
      </c>
      <c r="P171" t="s">
        <v>3037</v>
      </c>
      <c r="R171" t="s">
        <v>230</v>
      </c>
      <c r="S171">
        <v>40065</v>
      </c>
      <c r="T171" s="197" t="s">
        <v>2012</v>
      </c>
      <c r="U171" t="s">
        <v>3039</v>
      </c>
      <c r="V171" t="s">
        <v>3035</v>
      </c>
      <c r="Y171" s="578">
        <v>1331</v>
      </c>
    </row>
    <row r="172" spans="1:25" x14ac:dyDescent="0.2">
      <c r="A172" t="s">
        <v>1822</v>
      </c>
      <c r="C172" s="3" t="s">
        <v>1866</v>
      </c>
      <c r="D172" t="s">
        <v>2179</v>
      </c>
      <c r="E172" t="s">
        <v>2180</v>
      </c>
      <c r="F172" t="s">
        <v>1875</v>
      </c>
      <c r="G172" t="s">
        <v>1878</v>
      </c>
      <c r="H172" t="s">
        <v>2801</v>
      </c>
      <c r="I172" t="s">
        <v>2802</v>
      </c>
      <c r="J172" t="s">
        <v>2803</v>
      </c>
      <c r="L172" t="s">
        <v>2804</v>
      </c>
      <c r="M172" t="s">
        <v>533</v>
      </c>
      <c r="N172" t="s">
        <v>2181</v>
      </c>
      <c r="O172">
        <v>42503</v>
      </c>
      <c r="P172" t="s">
        <v>2805</v>
      </c>
      <c r="R172" t="s">
        <v>533</v>
      </c>
      <c r="S172">
        <v>42564</v>
      </c>
      <c r="T172" s="197" t="s">
        <v>2013</v>
      </c>
      <c r="U172" t="s">
        <v>2806</v>
      </c>
      <c r="V172" t="s">
        <v>2807</v>
      </c>
      <c r="Y172" s="578">
        <v>1298</v>
      </c>
    </row>
    <row r="173" spans="1:25" x14ac:dyDescent="0.2">
      <c r="A173" t="s">
        <v>1823</v>
      </c>
      <c r="C173" s="3" t="s">
        <v>1866</v>
      </c>
      <c r="D173" t="s">
        <v>2977</v>
      </c>
      <c r="E173" t="s">
        <v>2180</v>
      </c>
      <c r="F173" t="s">
        <v>1875</v>
      </c>
      <c r="G173" t="s">
        <v>1878</v>
      </c>
      <c r="H173" t="s">
        <v>3040</v>
      </c>
      <c r="I173" t="s">
        <v>3041</v>
      </c>
      <c r="J173" t="s">
        <v>3042</v>
      </c>
      <c r="L173" t="s">
        <v>2804</v>
      </c>
      <c r="M173" t="s">
        <v>533</v>
      </c>
      <c r="N173" t="s">
        <v>2181</v>
      </c>
      <c r="O173">
        <v>42503</v>
      </c>
      <c r="P173" t="s">
        <v>3043</v>
      </c>
      <c r="R173" t="s">
        <v>533</v>
      </c>
      <c r="S173">
        <v>42503</v>
      </c>
      <c r="T173" s="197" t="s">
        <v>2014</v>
      </c>
      <c r="U173" t="s">
        <v>3044</v>
      </c>
      <c r="V173" t="s">
        <v>3045</v>
      </c>
      <c r="Y173" s="578">
        <v>1484</v>
      </c>
    </row>
    <row r="174" spans="1:25" ht="25.5" x14ac:dyDescent="0.2">
      <c r="A174" t="s">
        <v>1824</v>
      </c>
      <c r="C174" s="3" t="s">
        <v>1866</v>
      </c>
      <c r="D174" t="s">
        <v>2182</v>
      </c>
      <c r="E174" t="s">
        <v>2186</v>
      </c>
      <c r="F174" t="s">
        <v>1876</v>
      </c>
      <c r="G174" t="s">
        <v>1878</v>
      </c>
      <c r="H174" t="s">
        <v>3046</v>
      </c>
      <c r="I174" t="s">
        <v>3047</v>
      </c>
      <c r="J174" t="s">
        <v>3048</v>
      </c>
      <c r="L174" t="s">
        <v>3049</v>
      </c>
      <c r="M174" t="s">
        <v>560</v>
      </c>
      <c r="N174" t="s">
        <v>2181</v>
      </c>
      <c r="O174">
        <v>41071</v>
      </c>
      <c r="P174" t="s">
        <v>3048</v>
      </c>
      <c r="R174" t="s">
        <v>560</v>
      </c>
      <c r="S174">
        <v>41071</v>
      </c>
      <c r="T174" s="197" t="s">
        <v>2015</v>
      </c>
      <c r="U174" t="s">
        <v>2184</v>
      </c>
      <c r="V174" t="s">
        <v>2185</v>
      </c>
      <c r="Y174" s="578">
        <v>1305</v>
      </c>
    </row>
    <row r="175" spans="1:25" x14ac:dyDescent="0.2">
      <c r="A175" t="s">
        <v>1825</v>
      </c>
      <c r="C175" s="3" t="s">
        <v>1866</v>
      </c>
      <c r="D175" t="s">
        <v>2179</v>
      </c>
      <c r="E175" t="s">
        <v>2186</v>
      </c>
      <c r="F175" t="s">
        <v>1875</v>
      </c>
      <c r="G175" t="s">
        <v>1878</v>
      </c>
      <c r="H175" t="s">
        <v>3050</v>
      </c>
      <c r="I175" t="s">
        <v>3051</v>
      </c>
      <c r="J175" t="s">
        <v>3052</v>
      </c>
      <c r="L175" t="s">
        <v>3053</v>
      </c>
      <c r="M175" t="s">
        <v>461</v>
      </c>
      <c r="N175" t="s">
        <v>2181</v>
      </c>
      <c r="O175">
        <v>40071</v>
      </c>
      <c r="P175" t="s">
        <v>3054</v>
      </c>
      <c r="R175" t="s">
        <v>231</v>
      </c>
      <c r="S175">
        <v>40071</v>
      </c>
      <c r="T175" s="197" t="s">
        <v>2016</v>
      </c>
      <c r="U175" t="s">
        <v>3055</v>
      </c>
      <c r="V175" t="s">
        <v>3056</v>
      </c>
      <c r="Y175" s="578">
        <v>1118</v>
      </c>
    </row>
    <row r="176" spans="1:25" x14ac:dyDescent="0.2">
      <c r="A176" t="s">
        <v>3454</v>
      </c>
      <c r="C176" s="3" t="s">
        <v>1870</v>
      </c>
      <c r="F176" t="s">
        <v>3455</v>
      </c>
      <c r="T176" s="197" t="s">
        <v>3456</v>
      </c>
    </row>
    <row r="177" spans="1:25" x14ac:dyDescent="0.2">
      <c r="A177" t="s">
        <v>1826</v>
      </c>
      <c r="C177" s="3" t="s">
        <v>1866</v>
      </c>
      <c r="D177" t="s">
        <v>2179</v>
      </c>
      <c r="E177" t="s">
        <v>2183</v>
      </c>
      <c r="F177" t="s">
        <v>1875</v>
      </c>
      <c r="G177" t="s">
        <v>1878</v>
      </c>
      <c r="H177" t="s">
        <v>3057</v>
      </c>
      <c r="I177" t="s">
        <v>3058</v>
      </c>
      <c r="J177" t="s">
        <v>3059</v>
      </c>
      <c r="L177" t="s">
        <v>2218</v>
      </c>
      <c r="M177" t="s">
        <v>65</v>
      </c>
      <c r="N177" t="s">
        <v>2181</v>
      </c>
      <c r="O177">
        <v>40207</v>
      </c>
      <c r="P177" t="s">
        <v>3059</v>
      </c>
      <c r="R177" t="s">
        <v>65</v>
      </c>
      <c r="S177">
        <v>40207</v>
      </c>
      <c r="T177" s="197" t="s">
        <v>2017</v>
      </c>
      <c r="U177" t="s">
        <v>3060</v>
      </c>
      <c r="V177" t="s">
        <v>3061</v>
      </c>
      <c r="Y177" s="578">
        <v>1324</v>
      </c>
    </row>
    <row r="178" spans="1:25" x14ac:dyDescent="0.2">
      <c r="A178" t="s">
        <v>1827</v>
      </c>
      <c r="C178" s="3" t="s">
        <v>1866</v>
      </c>
      <c r="D178" t="s">
        <v>2179</v>
      </c>
      <c r="E178" t="s">
        <v>2186</v>
      </c>
      <c r="F178" t="s">
        <v>1876</v>
      </c>
      <c r="G178" t="s">
        <v>1878</v>
      </c>
      <c r="H178" t="s">
        <v>3062</v>
      </c>
      <c r="I178" t="s">
        <v>3063</v>
      </c>
      <c r="J178" t="s">
        <v>3064</v>
      </c>
      <c r="L178" t="s">
        <v>3065</v>
      </c>
      <c r="M178" t="s">
        <v>409</v>
      </c>
      <c r="N178" t="s">
        <v>2181</v>
      </c>
      <c r="O178">
        <v>40484</v>
      </c>
      <c r="P178" t="s">
        <v>3066</v>
      </c>
      <c r="R178" t="s">
        <v>409</v>
      </c>
      <c r="S178">
        <v>40484</v>
      </c>
      <c r="T178" s="197" t="s">
        <v>2018</v>
      </c>
      <c r="U178" t="s">
        <v>3067</v>
      </c>
      <c r="V178" t="s">
        <v>3068</v>
      </c>
      <c r="Y178" s="578">
        <v>1311</v>
      </c>
    </row>
    <row r="179" spans="1:25" x14ac:dyDescent="0.2">
      <c r="A179" t="s">
        <v>3363</v>
      </c>
      <c r="C179" s="3" t="s">
        <v>1866</v>
      </c>
      <c r="D179" t="s">
        <v>2179</v>
      </c>
      <c r="E179" t="s">
        <v>2246</v>
      </c>
      <c r="F179" t="s">
        <v>1875</v>
      </c>
      <c r="G179" t="s">
        <v>1878</v>
      </c>
      <c r="H179" t="s">
        <v>3069</v>
      </c>
      <c r="I179" t="s">
        <v>3070</v>
      </c>
      <c r="J179" t="s">
        <v>3071</v>
      </c>
      <c r="L179" t="s">
        <v>3072</v>
      </c>
      <c r="M179" t="s">
        <v>287</v>
      </c>
      <c r="N179" t="s">
        <v>2181</v>
      </c>
      <c r="O179">
        <v>42101</v>
      </c>
      <c r="P179" t="s">
        <v>3073</v>
      </c>
      <c r="R179" t="s">
        <v>287</v>
      </c>
      <c r="S179">
        <v>42101</v>
      </c>
      <c r="T179" s="197" t="s">
        <v>3369</v>
      </c>
      <c r="U179" t="s">
        <v>3074</v>
      </c>
      <c r="V179" t="s">
        <v>3075</v>
      </c>
      <c r="Y179" s="578">
        <v>1387</v>
      </c>
    </row>
    <row r="180" spans="1:25" x14ac:dyDescent="0.2">
      <c r="A180" t="s">
        <v>1828</v>
      </c>
      <c r="C180" s="3" t="s">
        <v>1866</v>
      </c>
      <c r="D180" t="s">
        <v>2179</v>
      </c>
      <c r="E180" t="s">
        <v>2192</v>
      </c>
      <c r="F180" t="s">
        <v>1875</v>
      </c>
      <c r="G180" t="s">
        <v>1878</v>
      </c>
      <c r="H180" t="s">
        <v>2721</v>
      </c>
      <c r="I180" t="s">
        <v>3076</v>
      </c>
      <c r="J180" t="s">
        <v>3077</v>
      </c>
      <c r="L180" t="s">
        <v>3078</v>
      </c>
      <c r="M180" t="s">
        <v>278</v>
      </c>
      <c r="N180" t="s">
        <v>2181</v>
      </c>
      <c r="O180">
        <v>42220</v>
      </c>
      <c r="P180" t="s">
        <v>2426</v>
      </c>
      <c r="R180" t="s">
        <v>5</v>
      </c>
      <c r="S180">
        <v>42347</v>
      </c>
      <c r="T180" s="197" t="s">
        <v>2019</v>
      </c>
      <c r="U180" t="s">
        <v>3079</v>
      </c>
      <c r="V180" t="s">
        <v>3080</v>
      </c>
      <c r="Y180" s="578">
        <v>1539</v>
      </c>
    </row>
    <row r="181" spans="1:25" x14ac:dyDescent="0.2">
      <c r="A181" t="s">
        <v>1829</v>
      </c>
      <c r="C181" s="3" t="s">
        <v>1866</v>
      </c>
      <c r="D181" t="s">
        <v>2179</v>
      </c>
      <c r="E181" t="s">
        <v>2246</v>
      </c>
      <c r="F181" t="s">
        <v>1875</v>
      </c>
      <c r="G181" t="s">
        <v>1878</v>
      </c>
      <c r="H181" t="s">
        <v>3081</v>
      </c>
      <c r="I181" t="s">
        <v>3082</v>
      </c>
      <c r="J181" t="s">
        <v>3083</v>
      </c>
      <c r="L181" t="s">
        <v>3084</v>
      </c>
      <c r="M181" t="s">
        <v>279</v>
      </c>
      <c r="N181" t="s">
        <v>2181</v>
      </c>
      <c r="O181">
        <v>42211</v>
      </c>
      <c r="P181" t="s">
        <v>3085</v>
      </c>
      <c r="R181" t="s">
        <v>279</v>
      </c>
      <c r="S181">
        <v>42211</v>
      </c>
      <c r="T181" s="197" t="s">
        <v>2020</v>
      </c>
      <c r="Y181" s="578">
        <v>1353</v>
      </c>
    </row>
    <row r="182" spans="1:25" ht="63.75" x14ac:dyDescent="0.2">
      <c r="A182" t="s">
        <v>1830</v>
      </c>
      <c r="C182" s="3" t="s">
        <v>1866</v>
      </c>
      <c r="D182" t="s">
        <v>2182</v>
      </c>
      <c r="E182" t="s">
        <v>2186</v>
      </c>
      <c r="F182" t="s">
        <v>1875</v>
      </c>
      <c r="G182" t="s">
        <v>1878</v>
      </c>
      <c r="H182" t="s">
        <v>3086</v>
      </c>
      <c r="I182" t="s">
        <v>3087</v>
      </c>
      <c r="J182" t="s">
        <v>3088</v>
      </c>
      <c r="L182" t="s">
        <v>3089</v>
      </c>
      <c r="M182" t="s">
        <v>232</v>
      </c>
      <c r="N182" t="s">
        <v>2181</v>
      </c>
      <c r="O182">
        <v>40006</v>
      </c>
      <c r="P182" t="s">
        <v>3085</v>
      </c>
      <c r="R182" t="s">
        <v>232</v>
      </c>
      <c r="S182">
        <v>40006</v>
      </c>
      <c r="T182" s="197" t="s">
        <v>2021</v>
      </c>
      <c r="V182" t="s">
        <v>2628</v>
      </c>
      <c r="Y182" s="578">
        <v>1685</v>
      </c>
    </row>
    <row r="183" spans="1:25" x14ac:dyDescent="0.2">
      <c r="A183" t="s">
        <v>1831</v>
      </c>
      <c r="C183" s="3" t="s">
        <v>1866</v>
      </c>
      <c r="D183" t="s">
        <v>2182</v>
      </c>
      <c r="E183" t="s">
        <v>2246</v>
      </c>
      <c r="F183" t="s">
        <v>1875</v>
      </c>
      <c r="G183" t="s">
        <v>1878</v>
      </c>
      <c r="H183" t="s">
        <v>3090</v>
      </c>
      <c r="I183" t="s">
        <v>3091</v>
      </c>
      <c r="J183" t="s">
        <v>3092</v>
      </c>
      <c r="L183" t="s">
        <v>518</v>
      </c>
      <c r="M183" t="s">
        <v>518</v>
      </c>
      <c r="N183" t="s">
        <v>2181</v>
      </c>
      <c r="O183">
        <v>42041</v>
      </c>
      <c r="P183" t="s">
        <v>3092</v>
      </c>
      <c r="R183" t="s">
        <v>518</v>
      </c>
      <c r="S183">
        <v>42041</v>
      </c>
      <c r="T183" s="197" t="s">
        <v>2022</v>
      </c>
      <c r="U183" t="s">
        <v>3093</v>
      </c>
      <c r="V183" t="s">
        <v>3094</v>
      </c>
      <c r="Y183" s="578">
        <v>1267</v>
      </c>
    </row>
    <row r="184" spans="1:25" x14ac:dyDescent="0.2">
      <c r="A184" t="s">
        <v>1832</v>
      </c>
      <c r="C184" s="3" t="s">
        <v>1866</v>
      </c>
      <c r="D184" t="s">
        <v>2182</v>
      </c>
      <c r="E184" t="s">
        <v>2183</v>
      </c>
      <c r="F184" t="s">
        <v>1875</v>
      </c>
      <c r="G184" t="s">
        <v>1878</v>
      </c>
      <c r="H184" t="s">
        <v>3095</v>
      </c>
      <c r="I184" t="s">
        <v>3096</v>
      </c>
      <c r="J184" t="s">
        <v>3097</v>
      </c>
      <c r="L184" t="s">
        <v>581</v>
      </c>
      <c r="M184" t="s">
        <v>233</v>
      </c>
      <c r="N184" t="s">
        <v>2181</v>
      </c>
      <c r="O184">
        <v>41091</v>
      </c>
      <c r="P184" t="s">
        <v>3097</v>
      </c>
      <c r="R184" t="s">
        <v>233</v>
      </c>
      <c r="S184">
        <v>41091</v>
      </c>
      <c r="T184" s="197" t="s">
        <v>2023</v>
      </c>
      <c r="V184" t="s">
        <v>2279</v>
      </c>
      <c r="Y184" s="578">
        <v>1077</v>
      </c>
    </row>
    <row r="185" spans="1:25" x14ac:dyDescent="0.2">
      <c r="A185" t="s">
        <v>1833</v>
      </c>
      <c r="C185" s="3" t="s">
        <v>1866</v>
      </c>
      <c r="D185" t="s">
        <v>2179</v>
      </c>
      <c r="E185" t="s">
        <v>2246</v>
      </c>
      <c r="F185" t="s">
        <v>1875</v>
      </c>
      <c r="G185" t="s">
        <v>1878</v>
      </c>
      <c r="H185" t="s">
        <v>3098</v>
      </c>
      <c r="I185" t="s">
        <v>3099</v>
      </c>
      <c r="J185" t="s">
        <v>3100</v>
      </c>
      <c r="L185" t="s">
        <v>2215</v>
      </c>
      <c r="M185" t="s">
        <v>404</v>
      </c>
      <c r="N185" t="s">
        <v>2181</v>
      </c>
      <c r="O185">
        <v>40536</v>
      </c>
      <c r="P185" t="s">
        <v>3100</v>
      </c>
      <c r="R185" t="s">
        <v>404</v>
      </c>
      <c r="S185">
        <v>40536</v>
      </c>
      <c r="T185" s="197" t="s">
        <v>2024</v>
      </c>
      <c r="Y185" s="578">
        <v>1325</v>
      </c>
    </row>
    <row r="186" spans="1:25" x14ac:dyDescent="0.2">
      <c r="A186" s="486" t="s">
        <v>1568</v>
      </c>
      <c r="G186" t="s">
        <v>3414</v>
      </c>
    </row>
    <row r="187" spans="1:25" x14ac:dyDescent="0.2">
      <c r="A187" t="s">
        <v>3381</v>
      </c>
      <c r="C187" s="3" t="s">
        <v>1866</v>
      </c>
      <c r="D187" t="s">
        <v>2182</v>
      </c>
      <c r="E187" t="s">
        <v>2183</v>
      </c>
      <c r="F187" t="s">
        <v>1875</v>
      </c>
      <c r="G187" t="s">
        <v>1879</v>
      </c>
      <c r="H187" t="s">
        <v>3101</v>
      </c>
      <c r="I187" t="s">
        <v>3102</v>
      </c>
      <c r="J187" t="s">
        <v>3103</v>
      </c>
      <c r="L187" t="s">
        <v>3104</v>
      </c>
      <c r="M187" t="s">
        <v>233</v>
      </c>
      <c r="N187" t="s">
        <v>2181</v>
      </c>
      <c r="O187">
        <v>41092</v>
      </c>
      <c r="P187" t="s">
        <v>3105</v>
      </c>
      <c r="R187" t="s">
        <v>233</v>
      </c>
      <c r="S187">
        <v>41092</v>
      </c>
      <c r="T187" s="197" t="s">
        <v>3384</v>
      </c>
      <c r="V187" t="s">
        <v>2279</v>
      </c>
      <c r="Y187" s="578">
        <v>1714</v>
      </c>
    </row>
    <row r="188" spans="1:25" x14ac:dyDescent="0.2">
      <c r="A188" t="s">
        <v>1834</v>
      </c>
      <c r="C188" s="3" t="s">
        <v>1866</v>
      </c>
      <c r="D188" t="s">
        <v>2182</v>
      </c>
      <c r="E188" t="s">
        <v>2183</v>
      </c>
      <c r="F188" t="s">
        <v>1875</v>
      </c>
      <c r="G188" t="s">
        <v>1878</v>
      </c>
      <c r="H188" t="s">
        <v>3106</v>
      </c>
      <c r="I188" t="s">
        <v>3107</v>
      </c>
      <c r="J188" t="s">
        <v>3108</v>
      </c>
      <c r="L188" t="s">
        <v>3109</v>
      </c>
      <c r="M188" t="s">
        <v>555</v>
      </c>
      <c r="N188" t="s">
        <v>2181</v>
      </c>
      <c r="O188">
        <v>41094</v>
      </c>
      <c r="P188" t="s">
        <v>3110</v>
      </c>
      <c r="R188" t="s">
        <v>233</v>
      </c>
      <c r="S188">
        <v>41094</v>
      </c>
      <c r="T188" s="197" t="s">
        <v>1558</v>
      </c>
      <c r="V188" t="s">
        <v>2279</v>
      </c>
      <c r="Y188" s="578">
        <v>1366</v>
      </c>
    </row>
    <row r="189" spans="1:25" x14ac:dyDescent="0.2">
      <c r="A189" t="s">
        <v>1835</v>
      </c>
      <c r="C189" s="3" t="s">
        <v>1866</v>
      </c>
      <c r="D189" t="s">
        <v>2179</v>
      </c>
      <c r="E189" t="s">
        <v>2186</v>
      </c>
      <c r="F189" t="s">
        <v>1876</v>
      </c>
      <c r="G189" t="s">
        <v>1878</v>
      </c>
      <c r="H189" t="s">
        <v>3111</v>
      </c>
      <c r="I189" t="s">
        <v>3112</v>
      </c>
      <c r="J189" t="s">
        <v>3113</v>
      </c>
      <c r="L189" t="s">
        <v>3114</v>
      </c>
      <c r="M189" t="s">
        <v>470</v>
      </c>
      <c r="N189" t="s">
        <v>2181</v>
      </c>
      <c r="O189">
        <v>40069</v>
      </c>
      <c r="P189" t="s">
        <v>3115</v>
      </c>
      <c r="R189" t="s">
        <v>470</v>
      </c>
      <c r="S189">
        <v>40069</v>
      </c>
      <c r="T189" s="197" t="s">
        <v>2025</v>
      </c>
      <c r="U189" t="s">
        <v>3116</v>
      </c>
      <c r="V189" t="s">
        <v>3117</v>
      </c>
      <c r="Y189" s="578">
        <v>1418</v>
      </c>
    </row>
    <row r="190" spans="1:25" ht="17.25" customHeight="1" x14ac:dyDescent="0.2">
      <c r="A190" t="s">
        <v>1836</v>
      </c>
      <c r="C190" s="3" t="s">
        <v>1866</v>
      </c>
      <c r="D190" t="s">
        <v>2179</v>
      </c>
      <c r="E190" t="s">
        <v>2180</v>
      </c>
      <c r="F190" t="s">
        <v>1875</v>
      </c>
      <c r="G190" t="s">
        <v>1878</v>
      </c>
      <c r="H190" t="s">
        <v>3118</v>
      </c>
      <c r="I190" t="s">
        <v>3119</v>
      </c>
      <c r="J190" t="s">
        <v>3120</v>
      </c>
      <c r="L190" t="s">
        <v>3121</v>
      </c>
      <c r="M190" t="s">
        <v>536</v>
      </c>
      <c r="N190" t="s">
        <v>2181</v>
      </c>
      <c r="O190">
        <v>42633</v>
      </c>
      <c r="P190" t="s">
        <v>3120</v>
      </c>
      <c r="R190" t="s">
        <v>536</v>
      </c>
      <c r="S190">
        <v>42633</v>
      </c>
      <c r="T190" s="197" t="s">
        <v>2026</v>
      </c>
      <c r="U190" t="s">
        <v>3122</v>
      </c>
      <c r="V190" t="s">
        <v>3123</v>
      </c>
      <c r="Y190" s="578">
        <v>1007</v>
      </c>
    </row>
    <row r="191" spans="1:25" ht="17.25" customHeight="1" x14ac:dyDescent="0.2">
      <c r="A191" t="s">
        <v>1837</v>
      </c>
      <c r="C191" s="3" t="s">
        <v>1866</v>
      </c>
      <c r="D191" t="s">
        <v>2179</v>
      </c>
      <c r="E191" t="s">
        <v>2180</v>
      </c>
      <c r="F191" t="s">
        <v>1875</v>
      </c>
      <c r="G191" t="s">
        <v>1880</v>
      </c>
      <c r="H191" t="s">
        <v>3124</v>
      </c>
      <c r="I191" t="s">
        <v>3125</v>
      </c>
      <c r="J191" t="s">
        <v>3126</v>
      </c>
      <c r="L191" t="s">
        <v>3127</v>
      </c>
      <c r="M191" t="s">
        <v>422</v>
      </c>
      <c r="N191" t="s">
        <v>2181</v>
      </c>
      <c r="O191">
        <v>40769</v>
      </c>
      <c r="P191" t="s">
        <v>3128</v>
      </c>
      <c r="R191" t="s">
        <v>365</v>
      </c>
      <c r="S191">
        <v>40769</v>
      </c>
      <c r="T191" s="197" t="s">
        <v>2027</v>
      </c>
      <c r="U191" t="s">
        <v>3129</v>
      </c>
      <c r="V191" t="s">
        <v>3130</v>
      </c>
      <c r="Y191" s="578">
        <v>1489</v>
      </c>
    </row>
    <row r="192" spans="1:25" x14ac:dyDescent="0.2">
      <c r="A192" t="s">
        <v>2162</v>
      </c>
      <c r="C192" s="3" t="s">
        <v>1866</v>
      </c>
      <c r="D192" t="s">
        <v>2179</v>
      </c>
      <c r="E192" t="s">
        <v>2183</v>
      </c>
      <c r="F192" t="s">
        <v>1875</v>
      </c>
      <c r="G192" t="s">
        <v>1881</v>
      </c>
      <c r="H192" t="s">
        <v>3131</v>
      </c>
      <c r="I192" t="s">
        <v>3132</v>
      </c>
      <c r="J192" t="s">
        <v>3133</v>
      </c>
      <c r="L192" t="s">
        <v>3134</v>
      </c>
      <c r="M192" t="s">
        <v>550</v>
      </c>
      <c r="N192" t="s">
        <v>2181</v>
      </c>
      <c r="O192">
        <v>40391</v>
      </c>
      <c r="P192" t="s">
        <v>3135</v>
      </c>
      <c r="R192" t="s">
        <v>550</v>
      </c>
      <c r="S192">
        <v>40391</v>
      </c>
      <c r="T192" s="197" t="s">
        <v>1885</v>
      </c>
      <c r="U192" t="s">
        <v>3136</v>
      </c>
      <c r="V192" t="s">
        <v>3137</v>
      </c>
      <c r="Y192" s="578">
        <v>1687</v>
      </c>
    </row>
    <row r="193" spans="1:25" x14ac:dyDescent="0.2">
      <c r="A193" t="s">
        <v>1838</v>
      </c>
      <c r="C193" s="3" t="s">
        <v>1866</v>
      </c>
      <c r="D193" t="s">
        <v>2179</v>
      </c>
      <c r="E193" t="s">
        <v>2180</v>
      </c>
      <c r="F193" t="s">
        <v>1875</v>
      </c>
      <c r="G193" t="s">
        <v>1878</v>
      </c>
      <c r="H193" t="s">
        <v>3138</v>
      </c>
      <c r="I193" t="s">
        <v>3139</v>
      </c>
      <c r="J193" t="s">
        <v>3140</v>
      </c>
      <c r="L193" t="s">
        <v>3141</v>
      </c>
      <c r="M193" t="s">
        <v>415</v>
      </c>
      <c r="N193" t="s">
        <v>2181</v>
      </c>
      <c r="O193">
        <v>40383</v>
      </c>
      <c r="P193" t="s">
        <v>3142</v>
      </c>
      <c r="R193" t="s">
        <v>415</v>
      </c>
      <c r="S193">
        <v>40383</v>
      </c>
      <c r="T193" s="197" t="s">
        <v>2028</v>
      </c>
      <c r="U193" t="s">
        <v>3143</v>
      </c>
      <c r="V193" t="s">
        <v>3144</v>
      </c>
      <c r="Y193" s="578">
        <v>1442</v>
      </c>
    </row>
    <row r="194" spans="1:25" x14ac:dyDescent="0.2">
      <c r="A194" t="s">
        <v>1839</v>
      </c>
      <c r="C194" s="3" t="s">
        <v>1866</v>
      </c>
      <c r="D194" t="s">
        <v>2179</v>
      </c>
      <c r="E194" t="s">
        <v>2246</v>
      </c>
      <c r="F194" t="s">
        <v>1875</v>
      </c>
      <c r="G194" t="s">
        <v>1878</v>
      </c>
      <c r="H194" t="s">
        <v>3145</v>
      </c>
      <c r="I194" t="s">
        <v>3146</v>
      </c>
      <c r="J194" t="s">
        <v>3147</v>
      </c>
      <c r="L194" t="s">
        <v>2215</v>
      </c>
      <c r="M194" t="s">
        <v>404</v>
      </c>
      <c r="N194" t="s">
        <v>2181</v>
      </c>
      <c r="O194">
        <v>40503</v>
      </c>
      <c r="P194" t="s">
        <v>3147</v>
      </c>
      <c r="R194" t="s">
        <v>404</v>
      </c>
      <c r="S194">
        <v>40503</v>
      </c>
      <c r="T194" s="197" t="s">
        <v>2029</v>
      </c>
      <c r="Y194" s="578">
        <v>1123</v>
      </c>
    </row>
    <row r="195" spans="1:25" x14ac:dyDescent="0.2">
      <c r="A195" t="s">
        <v>1840</v>
      </c>
      <c r="C195" s="3" t="s">
        <v>1866</v>
      </c>
      <c r="D195" t="s">
        <v>2179</v>
      </c>
      <c r="E195" t="s">
        <v>2180</v>
      </c>
      <c r="F195" t="s">
        <v>1875</v>
      </c>
      <c r="G195" t="s">
        <v>1878</v>
      </c>
      <c r="H195" t="s">
        <v>2601</v>
      </c>
      <c r="I195" t="s">
        <v>2602</v>
      </c>
      <c r="J195" t="s">
        <v>3148</v>
      </c>
      <c r="L195" t="s">
        <v>2604</v>
      </c>
      <c r="M195" t="s">
        <v>57</v>
      </c>
      <c r="N195" t="s">
        <v>2181</v>
      </c>
      <c r="O195">
        <v>42701</v>
      </c>
      <c r="P195" t="s">
        <v>3148</v>
      </c>
      <c r="R195" t="s">
        <v>57</v>
      </c>
      <c r="S195">
        <v>42701</v>
      </c>
      <c r="T195" s="197" t="s">
        <v>2030</v>
      </c>
      <c r="V195" t="s">
        <v>2605</v>
      </c>
      <c r="Y195" s="578">
        <v>1365</v>
      </c>
    </row>
    <row r="196" spans="1:25" x14ac:dyDescent="0.2">
      <c r="A196" t="s">
        <v>1841</v>
      </c>
      <c r="C196" s="3" t="s">
        <v>1866</v>
      </c>
      <c r="D196" t="s">
        <v>2179</v>
      </c>
      <c r="E196" t="s">
        <v>2192</v>
      </c>
      <c r="F196" t="s">
        <v>1875</v>
      </c>
      <c r="G196" t="s">
        <v>1878</v>
      </c>
      <c r="H196" t="s">
        <v>2942</v>
      </c>
      <c r="I196" t="s">
        <v>2943</v>
      </c>
      <c r="J196" t="s">
        <v>2944</v>
      </c>
      <c r="L196" t="s">
        <v>2283</v>
      </c>
      <c r="M196" t="s">
        <v>143</v>
      </c>
      <c r="N196" t="s">
        <v>2181</v>
      </c>
      <c r="O196">
        <v>41101</v>
      </c>
      <c r="P196" t="s">
        <v>2945</v>
      </c>
      <c r="R196" t="s">
        <v>572</v>
      </c>
      <c r="S196">
        <v>45638</v>
      </c>
      <c r="T196" s="197" t="s">
        <v>2031</v>
      </c>
      <c r="V196" t="s">
        <v>2947</v>
      </c>
      <c r="Y196" s="578">
        <v>1648</v>
      </c>
    </row>
    <row r="197" spans="1:25" x14ac:dyDescent="0.2">
      <c r="A197" t="s">
        <v>1842</v>
      </c>
      <c r="C197" s="3" t="s">
        <v>1866</v>
      </c>
      <c r="D197" t="s">
        <v>2179</v>
      </c>
      <c r="E197" t="s">
        <v>2192</v>
      </c>
      <c r="F197" t="s">
        <v>1875</v>
      </c>
      <c r="G197" t="s">
        <v>1878</v>
      </c>
      <c r="H197" t="s">
        <v>2997</v>
      </c>
      <c r="I197" t="s">
        <v>2593</v>
      </c>
      <c r="J197" t="s">
        <v>3149</v>
      </c>
      <c r="L197" t="s">
        <v>2283</v>
      </c>
      <c r="M197" t="s">
        <v>143</v>
      </c>
      <c r="N197" t="s">
        <v>2181</v>
      </c>
      <c r="O197">
        <v>41102</v>
      </c>
      <c r="P197" t="s">
        <v>3003</v>
      </c>
      <c r="R197" t="s">
        <v>3001</v>
      </c>
      <c r="S197">
        <v>45662</v>
      </c>
      <c r="T197" s="197" t="s">
        <v>2033</v>
      </c>
      <c r="Y197" s="578">
        <v>1619</v>
      </c>
    </row>
    <row r="198" spans="1:25" x14ac:dyDescent="0.2">
      <c r="A198" t="s">
        <v>1843</v>
      </c>
      <c r="C198" s="3" t="s">
        <v>1866</v>
      </c>
      <c r="D198" t="s">
        <v>2179</v>
      </c>
      <c r="E198" t="s">
        <v>2180</v>
      </c>
      <c r="F198" t="s">
        <v>1875</v>
      </c>
      <c r="G198" t="s">
        <v>1878</v>
      </c>
      <c r="H198" t="s">
        <v>3150</v>
      </c>
      <c r="I198" t="s">
        <v>3151</v>
      </c>
      <c r="J198" t="s">
        <v>3152</v>
      </c>
      <c r="L198" t="s">
        <v>3153</v>
      </c>
      <c r="M198" t="s">
        <v>3154</v>
      </c>
      <c r="N198" t="s">
        <v>3155</v>
      </c>
      <c r="O198">
        <v>25701</v>
      </c>
      <c r="P198" t="s">
        <v>3152</v>
      </c>
      <c r="R198" t="s">
        <v>3154</v>
      </c>
      <c r="S198">
        <v>25701</v>
      </c>
      <c r="T198" s="197" t="s">
        <v>2034</v>
      </c>
      <c r="V198" t="s">
        <v>3156</v>
      </c>
      <c r="Y198" s="578">
        <v>1297</v>
      </c>
    </row>
    <row r="199" spans="1:25" x14ac:dyDescent="0.2">
      <c r="A199" t="s">
        <v>1844</v>
      </c>
      <c r="C199" s="3" t="s">
        <v>1866</v>
      </c>
      <c r="D199" t="s">
        <v>2179</v>
      </c>
      <c r="E199" t="s">
        <v>2246</v>
      </c>
      <c r="F199" t="s">
        <v>1875</v>
      </c>
      <c r="G199" t="s">
        <v>1878</v>
      </c>
      <c r="H199" t="s">
        <v>3157</v>
      </c>
      <c r="J199" t="s">
        <v>3158</v>
      </c>
      <c r="K199" t="s">
        <v>3159</v>
      </c>
      <c r="L199" t="s">
        <v>3160</v>
      </c>
      <c r="M199" t="s">
        <v>2385</v>
      </c>
      <c r="N199" t="s">
        <v>3161</v>
      </c>
      <c r="O199">
        <v>45229</v>
      </c>
      <c r="P199" t="s">
        <v>3158</v>
      </c>
      <c r="Q199" t="s">
        <v>3159</v>
      </c>
      <c r="R199" t="s">
        <v>2385</v>
      </c>
      <c r="S199">
        <v>45229</v>
      </c>
      <c r="T199" s="197" t="s">
        <v>2035</v>
      </c>
      <c r="V199" t="s">
        <v>3162</v>
      </c>
      <c r="Y199" s="578">
        <v>1275</v>
      </c>
    </row>
    <row r="200" spans="1:25" x14ac:dyDescent="0.2">
      <c r="A200" t="s">
        <v>1845</v>
      </c>
      <c r="C200" s="3" t="s">
        <v>1867</v>
      </c>
      <c r="D200" t="s">
        <v>2179</v>
      </c>
      <c r="E200" t="s">
        <v>2192</v>
      </c>
      <c r="F200" t="s">
        <v>1876</v>
      </c>
      <c r="G200" t="s">
        <v>1879</v>
      </c>
      <c r="H200" t="s">
        <v>3163</v>
      </c>
      <c r="I200" t="s">
        <v>3164</v>
      </c>
      <c r="J200" t="s">
        <v>3165</v>
      </c>
      <c r="L200" t="s">
        <v>2985</v>
      </c>
      <c r="M200" t="s">
        <v>416</v>
      </c>
      <c r="N200" t="s">
        <v>2181</v>
      </c>
      <c r="O200">
        <v>41501</v>
      </c>
      <c r="P200" t="s">
        <v>2704</v>
      </c>
      <c r="R200" t="s">
        <v>573</v>
      </c>
      <c r="S200">
        <v>41653</v>
      </c>
      <c r="T200" s="197" t="s">
        <v>1885</v>
      </c>
      <c r="U200" t="s">
        <v>3166</v>
      </c>
      <c r="V200" t="s">
        <v>2706</v>
      </c>
      <c r="Y200" s="578">
        <v>2025</v>
      </c>
    </row>
    <row r="201" spans="1:25" x14ac:dyDescent="0.2">
      <c r="A201" t="s">
        <v>2163</v>
      </c>
      <c r="C201" s="3" t="s">
        <v>1867</v>
      </c>
      <c r="D201" t="s">
        <v>2179</v>
      </c>
      <c r="E201" t="s">
        <v>2192</v>
      </c>
      <c r="F201" t="s">
        <v>1876</v>
      </c>
      <c r="G201" t="s">
        <v>1878</v>
      </c>
      <c r="H201" t="s">
        <v>2462</v>
      </c>
      <c r="I201" t="s">
        <v>3167</v>
      </c>
      <c r="J201" t="s">
        <v>3168</v>
      </c>
      <c r="L201" t="s">
        <v>3169</v>
      </c>
      <c r="M201" t="s">
        <v>3170</v>
      </c>
      <c r="N201" t="s">
        <v>3171</v>
      </c>
      <c r="O201">
        <v>47711</v>
      </c>
      <c r="P201" t="s">
        <v>3168</v>
      </c>
      <c r="R201" t="s">
        <v>3170</v>
      </c>
      <c r="S201">
        <v>47711</v>
      </c>
      <c r="T201" s="197" t="s">
        <v>2036</v>
      </c>
      <c r="U201" t="s">
        <v>3172</v>
      </c>
      <c r="V201" t="s">
        <v>3173</v>
      </c>
      <c r="Y201" s="578">
        <v>2017</v>
      </c>
    </row>
    <row r="202" spans="1:25" x14ac:dyDescent="0.2">
      <c r="A202" t="s">
        <v>2164</v>
      </c>
      <c r="C202" s="3" t="s">
        <v>1867</v>
      </c>
      <c r="D202" t="s">
        <v>2179</v>
      </c>
      <c r="E202" t="s">
        <v>2246</v>
      </c>
      <c r="F202" t="s">
        <v>1876</v>
      </c>
      <c r="G202" t="s">
        <v>1878</v>
      </c>
      <c r="H202" t="s">
        <v>2829</v>
      </c>
      <c r="I202" t="s">
        <v>3174</v>
      </c>
      <c r="J202" t="s">
        <v>3175</v>
      </c>
      <c r="L202" t="s">
        <v>2827</v>
      </c>
      <c r="M202" t="s">
        <v>522</v>
      </c>
      <c r="N202" t="s">
        <v>2181</v>
      </c>
      <c r="O202">
        <v>42001</v>
      </c>
      <c r="P202" t="s">
        <v>3175</v>
      </c>
      <c r="R202" t="s">
        <v>522</v>
      </c>
      <c r="S202">
        <v>42001</v>
      </c>
      <c r="T202" s="197" t="s">
        <v>1952</v>
      </c>
      <c r="U202" t="s">
        <v>3176</v>
      </c>
      <c r="V202" t="s">
        <v>3174</v>
      </c>
      <c r="Y202" s="578">
        <v>2022</v>
      </c>
    </row>
    <row r="203" spans="1:25" x14ac:dyDescent="0.2">
      <c r="A203" t="s">
        <v>2165</v>
      </c>
      <c r="C203" s="3" t="s">
        <v>1867</v>
      </c>
      <c r="D203" t="s">
        <v>2179</v>
      </c>
      <c r="E203" t="s">
        <v>2246</v>
      </c>
      <c r="F203" t="s">
        <v>1876</v>
      </c>
      <c r="G203" t="s">
        <v>1879</v>
      </c>
      <c r="H203" t="s">
        <v>3177</v>
      </c>
      <c r="I203" t="s">
        <v>3178</v>
      </c>
      <c r="J203" t="s">
        <v>3179</v>
      </c>
      <c r="K203" t="s">
        <v>3180</v>
      </c>
      <c r="L203" t="s">
        <v>3181</v>
      </c>
      <c r="M203" t="s">
        <v>3182</v>
      </c>
      <c r="N203" t="s">
        <v>3183</v>
      </c>
      <c r="O203">
        <v>37232</v>
      </c>
      <c r="P203" t="s">
        <v>3179</v>
      </c>
      <c r="Q203" t="s">
        <v>3180</v>
      </c>
      <c r="R203" t="s">
        <v>3182</v>
      </c>
      <c r="S203">
        <v>37232</v>
      </c>
      <c r="T203" s="197" t="s">
        <v>1895</v>
      </c>
      <c r="V203" t="s">
        <v>3184</v>
      </c>
      <c r="Y203" s="578">
        <v>2024</v>
      </c>
    </row>
    <row r="204" spans="1:25" ht="25.5" x14ac:dyDescent="0.2">
      <c r="A204" t="s">
        <v>1846</v>
      </c>
      <c r="C204" s="3" t="s">
        <v>1868</v>
      </c>
      <c r="D204" t="s">
        <v>2179</v>
      </c>
      <c r="E204" t="s">
        <v>2246</v>
      </c>
      <c r="F204" t="s">
        <v>1877</v>
      </c>
      <c r="G204" t="s">
        <v>1881</v>
      </c>
      <c r="H204" t="s">
        <v>2900</v>
      </c>
      <c r="I204" t="s">
        <v>2901</v>
      </c>
      <c r="J204" t="s">
        <v>3185</v>
      </c>
      <c r="K204" t="s">
        <v>2903</v>
      </c>
      <c r="L204" t="s">
        <v>2218</v>
      </c>
      <c r="M204" t="s">
        <v>65</v>
      </c>
      <c r="N204" t="s">
        <v>2181</v>
      </c>
      <c r="O204">
        <v>40205</v>
      </c>
      <c r="P204" t="s">
        <v>3186</v>
      </c>
      <c r="R204" t="s">
        <v>65</v>
      </c>
      <c r="S204">
        <v>40205</v>
      </c>
      <c r="T204" s="197" t="s">
        <v>2037</v>
      </c>
      <c r="U204" t="s">
        <v>3187</v>
      </c>
      <c r="V204" t="s">
        <v>3188</v>
      </c>
      <c r="Y204" s="578">
        <v>3015</v>
      </c>
    </row>
    <row r="205" spans="1:25" ht="38.25" x14ac:dyDescent="0.2">
      <c r="A205" t="s">
        <v>1847</v>
      </c>
      <c r="C205" s="3" t="s">
        <v>1868</v>
      </c>
      <c r="D205" t="s">
        <v>2179</v>
      </c>
      <c r="E205" t="s">
        <v>2246</v>
      </c>
      <c r="F205" t="s">
        <v>1875</v>
      </c>
      <c r="G205" t="s">
        <v>1878</v>
      </c>
      <c r="H205" t="s">
        <v>3189</v>
      </c>
      <c r="J205" t="s">
        <v>3190</v>
      </c>
      <c r="L205" t="s">
        <v>3022</v>
      </c>
      <c r="M205" t="s">
        <v>430</v>
      </c>
      <c r="N205" t="s">
        <v>2181</v>
      </c>
      <c r="O205">
        <v>40456</v>
      </c>
      <c r="P205" t="s">
        <v>3191</v>
      </c>
      <c r="R205" t="s">
        <v>430</v>
      </c>
      <c r="S205">
        <v>40456</v>
      </c>
      <c r="T205" s="197" t="s">
        <v>2038</v>
      </c>
      <c r="Y205" s="578">
        <v>3019</v>
      </c>
    </row>
    <row r="206" spans="1:25" ht="25.5" x14ac:dyDescent="0.2">
      <c r="A206" t="s">
        <v>2166</v>
      </c>
      <c r="C206" s="3" t="s">
        <v>1868</v>
      </c>
      <c r="D206" t="s">
        <v>2179</v>
      </c>
      <c r="E206" t="s">
        <v>2186</v>
      </c>
      <c r="F206" t="s">
        <v>1877</v>
      </c>
      <c r="G206" t="s">
        <v>1878</v>
      </c>
      <c r="H206" t="s">
        <v>3192</v>
      </c>
      <c r="I206" t="s">
        <v>3193</v>
      </c>
      <c r="J206" t="s">
        <v>3194</v>
      </c>
      <c r="L206" t="s">
        <v>3160</v>
      </c>
      <c r="M206" t="s">
        <v>2385</v>
      </c>
      <c r="N206" t="s">
        <v>3161</v>
      </c>
      <c r="O206">
        <v>45229</v>
      </c>
      <c r="P206" t="s">
        <v>3194</v>
      </c>
      <c r="R206" t="s">
        <v>2385</v>
      </c>
      <c r="S206">
        <v>45229</v>
      </c>
      <c r="T206" s="197" t="s">
        <v>2039</v>
      </c>
      <c r="U206" t="s">
        <v>1853</v>
      </c>
      <c r="V206" t="s">
        <v>3195</v>
      </c>
      <c r="Y206" s="578">
        <v>3010</v>
      </c>
    </row>
    <row r="207" spans="1:25" ht="25.5" x14ac:dyDescent="0.2">
      <c r="A207" t="s">
        <v>1848</v>
      </c>
      <c r="C207" s="3" t="s">
        <v>1868</v>
      </c>
      <c r="D207" t="s">
        <v>2179</v>
      </c>
      <c r="E207" t="s">
        <v>2246</v>
      </c>
      <c r="F207" t="s">
        <v>1877</v>
      </c>
      <c r="G207" t="s">
        <v>1881</v>
      </c>
      <c r="H207" t="s">
        <v>3196</v>
      </c>
      <c r="I207" t="s">
        <v>3197</v>
      </c>
      <c r="J207" t="s">
        <v>3100</v>
      </c>
      <c r="K207" t="s">
        <v>3198</v>
      </c>
      <c r="L207" t="s">
        <v>2215</v>
      </c>
      <c r="M207" t="s">
        <v>404</v>
      </c>
      <c r="N207" t="s">
        <v>2181</v>
      </c>
      <c r="O207">
        <v>40536</v>
      </c>
      <c r="P207" t="s">
        <v>3100</v>
      </c>
      <c r="Q207" t="s">
        <v>3198</v>
      </c>
      <c r="R207" t="s">
        <v>404</v>
      </c>
      <c r="S207">
        <v>40536</v>
      </c>
      <c r="T207" s="197" t="s">
        <v>2040</v>
      </c>
      <c r="U207" t="s">
        <v>3200</v>
      </c>
      <c r="V207" t="s">
        <v>3196</v>
      </c>
      <c r="Y207" s="578">
        <v>3005</v>
      </c>
    </row>
    <row r="208" spans="1:25" x14ac:dyDescent="0.2">
      <c r="A208" t="s">
        <v>1849</v>
      </c>
      <c r="C208" s="3" t="s">
        <v>1868</v>
      </c>
      <c r="D208" t="s">
        <v>2179</v>
      </c>
      <c r="E208" t="s">
        <v>2246</v>
      </c>
      <c r="F208" t="s">
        <v>1877</v>
      </c>
      <c r="G208" t="s">
        <v>1879</v>
      </c>
      <c r="H208" t="s">
        <v>3196</v>
      </c>
      <c r="I208" t="s">
        <v>3197</v>
      </c>
      <c r="J208" t="s">
        <v>3100</v>
      </c>
      <c r="K208" t="s">
        <v>3198</v>
      </c>
      <c r="L208" t="s">
        <v>2215</v>
      </c>
      <c r="M208" t="s">
        <v>404</v>
      </c>
      <c r="N208" t="s">
        <v>2181</v>
      </c>
      <c r="O208">
        <v>40536</v>
      </c>
      <c r="P208" t="s">
        <v>3100</v>
      </c>
      <c r="Q208" t="s">
        <v>3198</v>
      </c>
      <c r="R208" t="s">
        <v>404</v>
      </c>
      <c r="S208">
        <v>40536</v>
      </c>
      <c r="T208" s="197" t="s">
        <v>1979</v>
      </c>
      <c r="U208" t="s">
        <v>3200</v>
      </c>
      <c r="V208" t="s">
        <v>3196</v>
      </c>
      <c r="Y208" s="578">
        <v>3017</v>
      </c>
    </row>
    <row r="209" spans="1:25" x14ac:dyDescent="0.2">
      <c r="A209" t="s">
        <v>1850</v>
      </c>
      <c r="C209" s="3" t="s">
        <v>1868</v>
      </c>
      <c r="D209" t="s">
        <v>2179</v>
      </c>
      <c r="E209" t="s">
        <v>2186</v>
      </c>
      <c r="F209" t="s">
        <v>1877</v>
      </c>
      <c r="G209" t="s">
        <v>1878</v>
      </c>
      <c r="H209" t="s">
        <v>3201</v>
      </c>
      <c r="J209" t="s">
        <v>3202</v>
      </c>
      <c r="K209" t="s">
        <v>3203</v>
      </c>
      <c r="L209" t="s">
        <v>3181</v>
      </c>
      <c r="M209" t="s">
        <v>3182</v>
      </c>
      <c r="N209" t="s">
        <v>3183</v>
      </c>
      <c r="O209">
        <v>37202</v>
      </c>
      <c r="P209" t="s">
        <v>3202</v>
      </c>
      <c r="Q209" t="s">
        <v>3203</v>
      </c>
      <c r="R209" t="s">
        <v>3182</v>
      </c>
      <c r="S209">
        <v>37202</v>
      </c>
      <c r="T209" s="197" t="s">
        <v>2041</v>
      </c>
      <c r="U209" t="s">
        <v>3204</v>
      </c>
      <c r="V209" t="s">
        <v>3201</v>
      </c>
      <c r="Y209" s="578">
        <v>3006</v>
      </c>
    </row>
    <row r="210" spans="1:25" x14ac:dyDescent="0.2">
      <c r="A210" t="s">
        <v>1851</v>
      </c>
      <c r="C210" s="3" t="s">
        <v>1868</v>
      </c>
      <c r="D210" t="s">
        <v>2179</v>
      </c>
      <c r="E210" t="s">
        <v>2192</v>
      </c>
      <c r="F210" t="s">
        <v>1877</v>
      </c>
      <c r="G210" t="s">
        <v>1881</v>
      </c>
      <c r="H210" t="s">
        <v>3205</v>
      </c>
      <c r="I210" t="s">
        <v>3206</v>
      </c>
      <c r="J210" t="s">
        <v>3207</v>
      </c>
      <c r="L210" t="s">
        <v>3208</v>
      </c>
      <c r="M210" t="s">
        <v>441</v>
      </c>
      <c r="N210" t="s">
        <v>2181</v>
      </c>
      <c r="O210">
        <v>40475</v>
      </c>
      <c r="P210" t="s">
        <v>3209</v>
      </c>
      <c r="R210" t="s">
        <v>441</v>
      </c>
      <c r="S210">
        <v>40475</v>
      </c>
      <c r="T210" s="197" t="s">
        <v>2042</v>
      </c>
      <c r="Y210" s="578">
        <v>3014</v>
      </c>
    </row>
    <row r="211" spans="1:25" ht="25.5" x14ac:dyDescent="0.2">
      <c r="A211" t="s">
        <v>1852</v>
      </c>
      <c r="C211" s="3" t="s">
        <v>1868</v>
      </c>
      <c r="D211" t="s">
        <v>2179</v>
      </c>
      <c r="E211" t="s">
        <v>2192</v>
      </c>
      <c r="F211" t="s">
        <v>1877</v>
      </c>
      <c r="G211" t="s">
        <v>1881</v>
      </c>
      <c r="H211" t="s">
        <v>3210</v>
      </c>
      <c r="I211" t="s">
        <v>3211</v>
      </c>
      <c r="J211" t="s">
        <v>3212</v>
      </c>
      <c r="L211" t="s">
        <v>3213</v>
      </c>
      <c r="M211" t="s">
        <v>578</v>
      </c>
      <c r="N211" t="s">
        <v>2181</v>
      </c>
      <c r="O211">
        <v>42452</v>
      </c>
      <c r="P211" t="s">
        <v>3212</v>
      </c>
      <c r="R211" t="s">
        <v>578</v>
      </c>
      <c r="S211">
        <v>42452</v>
      </c>
      <c r="T211" s="197" t="s">
        <v>2043</v>
      </c>
      <c r="V211" t="s">
        <v>3214</v>
      </c>
      <c r="Y211" s="578">
        <v>3020</v>
      </c>
    </row>
    <row r="212" spans="1:25" ht="25.5" x14ac:dyDescent="0.2">
      <c r="A212" t="s">
        <v>1853</v>
      </c>
      <c r="C212" s="3" t="s">
        <v>1868</v>
      </c>
      <c r="D212" t="s">
        <v>2179</v>
      </c>
      <c r="E212" t="s">
        <v>2192</v>
      </c>
      <c r="F212" t="s">
        <v>1877</v>
      </c>
      <c r="G212" t="s">
        <v>1878</v>
      </c>
      <c r="H212" t="s">
        <v>3215</v>
      </c>
      <c r="I212" t="s">
        <v>3216</v>
      </c>
      <c r="J212" t="s">
        <v>3217</v>
      </c>
      <c r="L212" t="s">
        <v>2363</v>
      </c>
      <c r="M212" t="s">
        <v>77</v>
      </c>
      <c r="N212" t="s">
        <v>2181</v>
      </c>
      <c r="O212">
        <v>41008</v>
      </c>
      <c r="P212" t="s">
        <v>3217</v>
      </c>
      <c r="R212" t="s">
        <v>77</v>
      </c>
      <c r="S212">
        <v>41008</v>
      </c>
      <c r="T212" s="197" t="s">
        <v>2044</v>
      </c>
      <c r="Y212" s="578">
        <v>3018</v>
      </c>
    </row>
    <row r="213" spans="1:25" ht="63.75" x14ac:dyDescent="0.2">
      <c r="A213" t="s">
        <v>2167</v>
      </c>
      <c r="C213" s="3" t="s">
        <v>1868</v>
      </c>
      <c r="D213" t="s">
        <v>2179</v>
      </c>
      <c r="E213" t="s">
        <v>2180</v>
      </c>
      <c r="F213" t="s">
        <v>1877</v>
      </c>
      <c r="G213" t="s">
        <v>1881</v>
      </c>
      <c r="H213" t="s">
        <v>3218</v>
      </c>
      <c r="I213" t="s">
        <v>3219</v>
      </c>
      <c r="J213" t="s">
        <v>3220</v>
      </c>
      <c r="L213" t="s">
        <v>2914</v>
      </c>
      <c r="M213" t="s">
        <v>229</v>
      </c>
      <c r="N213" t="s">
        <v>2181</v>
      </c>
      <c r="O213">
        <v>40032</v>
      </c>
      <c r="P213" t="s">
        <v>3220</v>
      </c>
      <c r="R213" t="s">
        <v>229</v>
      </c>
      <c r="S213">
        <v>40032</v>
      </c>
      <c r="T213" s="197" t="s">
        <v>3199</v>
      </c>
      <c r="V213" t="s">
        <v>3218</v>
      </c>
      <c r="Y213" s="578">
        <v>3004</v>
      </c>
    </row>
    <row r="214" spans="1:25" ht="102" x14ac:dyDescent="0.2">
      <c r="A214" t="s">
        <v>2167</v>
      </c>
      <c r="C214" s="3" t="s">
        <v>1868</v>
      </c>
      <c r="D214" t="s">
        <v>2977</v>
      </c>
      <c r="E214" t="s">
        <v>2192</v>
      </c>
      <c r="F214" t="s">
        <v>1877</v>
      </c>
      <c r="G214" t="s">
        <v>1881</v>
      </c>
      <c r="H214" t="s">
        <v>3221</v>
      </c>
      <c r="I214" t="s">
        <v>3222</v>
      </c>
      <c r="J214" t="s">
        <v>3223</v>
      </c>
      <c r="K214" t="s">
        <v>3224</v>
      </c>
      <c r="L214" t="s">
        <v>2724</v>
      </c>
      <c r="M214" t="s">
        <v>283</v>
      </c>
      <c r="N214" t="s">
        <v>2181</v>
      </c>
      <c r="O214">
        <v>42276</v>
      </c>
      <c r="P214" t="s">
        <v>3223</v>
      </c>
      <c r="Q214" t="s">
        <v>3224</v>
      </c>
      <c r="R214" t="s">
        <v>283</v>
      </c>
      <c r="S214">
        <v>42276</v>
      </c>
      <c r="T214" s="197" t="s">
        <v>2045</v>
      </c>
      <c r="V214" t="s">
        <v>3225</v>
      </c>
      <c r="Y214" s="578">
        <v>3004</v>
      </c>
    </row>
    <row r="215" spans="1:25" x14ac:dyDescent="0.2">
      <c r="A215" t="s">
        <v>1854</v>
      </c>
      <c r="C215" s="3" t="s">
        <v>1868</v>
      </c>
      <c r="D215" t="s">
        <v>2977</v>
      </c>
      <c r="E215" t="s">
        <v>2192</v>
      </c>
      <c r="F215" t="s">
        <v>1877</v>
      </c>
      <c r="G215" t="s">
        <v>1881</v>
      </c>
      <c r="H215" t="s">
        <v>3226</v>
      </c>
      <c r="I215" t="s">
        <v>3227</v>
      </c>
      <c r="J215" t="s">
        <v>3228</v>
      </c>
      <c r="L215" t="s">
        <v>3089</v>
      </c>
      <c r="M215" t="s">
        <v>232</v>
      </c>
      <c r="N215" t="s">
        <v>2181</v>
      </c>
      <c r="O215">
        <v>40006</v>
      </c>
      <c r="P215" t="s">
        <v>3228</v>
      </c>
      <c r="R215" t="s">
        <v>232</v>
      </c>
      <c r="S215">
        <v>40006</v>
      </c>
      <c r="T215" s="197" t="s">
        <v>2046</v>
      </c>
      <c r="Y215" s="578">
        <v>3021</v>
      </c>
    </row>
    <row r="216" spans="1:25" x14ac:dyDescent="0.2">
      <c r="A216" t="s">
        <v>1855</v>
      </c>
      <c r="C216" s="3" t="s">
        <v>1869</v>
      </c>
      <c r="D216" t="s">
        <v>2179</v>
      </c>
      <c r="E216" t="s">
        <v>2192</v>
      </c>
      <c r="F216" t="s">
        <v>1875</v>
      </c>
      <c r="G216" t="s">
        <v>1878</v>
      </c>
      <c r="H216" t="s">
        <v>3229</v>
      </c>
      <c r="I216" t="s">
        <v>3230</v>
      </c>
      <c r="J216" t="s">
        <v>3231</v>
      </c>
      <c r="L216" t="s">
        <v>3232</v>
      </c>
      <c r="M216" t="s">
        <v>570</v>
      </c>
      <c r="N216" t="s">
        <v>2181</v>
      </c>
      <c r="O216">
        <v>41129</v>
      </c>
      <c r="P216" t="s">
        <v>3233</v>
      </c>
      <c r="R216" t="s">
        <v>3234</v>
      </c>
      <c r="S216">
        <v>25705</v>
      </c>
      <c r="T216" s="197" t="s">
        <v>2047</v>
      </c>
      <c r="U216" t="s">
        <v>3235</v>
      </c>
      <c r="V216" t="s">
        <v>3236</v>
      </c>
      <c r="Y216" s="578">
        <v>4023</v>
      </c>
    </row>
    <row r="217" spans="1:25" x14ac:dyDescent="0.2">
      <c r="A217" t="s">
        <v>1856</v>
      </c>
      <c r="C217" s="3" t="s">
        <v>1869</v>
      </c>
      <c r="D217" t="s">
        <v>2179</v>
      </c>
      <c r="E217" t="s">
        <v>2183</v>
      </c>
      <c r="F217" t="s">
        <v>1876</v>
      </c>
      <c r="G217" t="s">
        <v>1880</v>
      </c>
      <c r="H217" t="s">
        <v>3237</v>
      </c>
      <c r="I217" t="s">
        <v>3238</v>
      </c>
      <c r="J217" t="s">
        <v>3239</v>
      </c>
      <c r="L217" t="s">
        <v>2932</v>
      </c>
      <c r="M217" t="s">
        <v>280</v>
      </c>
      <c r="N217" t="s">
        <v>2181</v>
      </c>
      <c r="O217">
        <v>42303</v>
      </c>
      <c r="P217" t="s">
        <v>3239</v>
      </c>
      <c r="R217" t="s">
        <v>280</v>
      </c>
      <c r="S217">
        <v>42303</v>
      </c>
      <c r="T217" s="197" t="s">
        <v>2048</v>
      </c>
      <c r="V217" t="s">
        <v>3240</v>
      </c>
      <c r="Y217" s="578">
        <v>4002</v>
      </c>
    </row>
    <row r="218" spans="1:25" x14ac:dyDescent="0.2">
      <c r="A218" t="s">
        <v>3364</v>
      </c>
      <c r="C218" s="3" t="s">
        <v>1869</v>
      </c>
      <c r="D218" t="s">
        <v>2179</v>
      </c>
      <c r="E218" t="s">
        <v>2246</v>
      </c>
      <c r="F218" t="s">
        <v>1876</v>
      </c>
      <c r="G218" t="s">
        <v>1878</v>
      </c>
      <c r="H218" t="s">
        <v>2829</v>
      </c>
      <c r="I218" t="s">
        <v>3174</v>
      </c>
      <c r="J218" t="s">
        <v>3175</v>
      </c>
      <c r="L218" t="s">
        <v>2827</v>
      </c>
      <c r="M218" t="s">
        <v>522</v>
      </c>
      <c r="N218" t="s">
        <v>2181</v>
      </c>
      <c r="O218">
        <v>42001</v>
      </c>
      <c r="P218" t="s">
        <v>3175</v>
      </c>
      <c r="R218" t="s">
        <v>522</v>
      </c>
      <c r="S218">
        <v>42001</v>
      </c>
      <c r="T218" s="197" t="s">
        <v>3370</v>
      </c>
      <c r="U218" t="s">
        <v>3176</v>
      </c>
      <c r="V218" t="s">
        <v>2829</v>
      </c>
      <c r="Y218" s="578">
        <v>4013</v>
      </c>
    </row>
    <row r="219" spans="1:25" x14ac:dyDescent="0.2">
      <c r="A219" t="s">
        <v>1857</v>
      </c>
      <c r="C219" s="3" t="s">
        <v>1869</v>
      </c>
      <c r="D219" t="s">
        <v>2179</v>
      </c>
      <c r="E219" t="s">
        <v>2183</v>
      </c>
      <c r="F219" t="s">
        <v>1876</v>
      </c>
      <c r="G219" t="s">
        <v>1882</v>
      </c>
      <c r="H219" t="s">
        <v>3241</v>
      </c>
      <c r="J219" t="s">
        <v>3242</v>
      </c>
      <c r="L219" t="s">
        <v>42</v>
      </c>
      <c r="M219" t="s">
        <v>664</v>
      </c>
      <c r="N219" t="s">
        <v>2181</v>
      </c>
      <c r="O219">
        <v>42301</v>
      </c>
      <c r="P219" t="s">
        <v>3242</v>
      </c>
      <c r="R219" t="s">
        <v>664</v>
      </c>
      <c r="S219">
        <v>42301</v>
      </c>
      <c r="T219" s="197" t="s">
        <v>2049</v>
      </c>
      <c r="Y219" s="578">
        <v>4006</v>
      </c>
    </row>
    <row r="220" spans="1:25" x14ac:dyDescent="0.2">
      <c r="A220" t="s">
        <v>1858</v>
      </c>
      <c r="C220" s="3" t="s">
        <v>1869</v>
      </c>
      <c r="D220" t="s">
        <v>2179</v>
      </c>
      <c r="E220" t="s">
        <v>2192</v>
      </c>
      <c r="F220" t="s">
        <v>1876</v>
      </c>
      <c r="G220" t="s">
        <v>1882</v>
      </c>
      <c r="H220" t="s">
        <v>3245</v>
      </c>
      <c r="I220" t="s">
        <v>3246</v>
      </c>
      <c r="J220" t="s">
        <v>3247</v>
      </c>
      <c r="L220" t="s">
        <v>2632</v>
      </c>
      <c r="M220" t="s">
        <v>716</v>
      </c>
      <c r="N220" t="s">
        <v>2181</v>
      </c>
      <c r="O220">
        <v>42240</v>
      </c>
      <c r="P220" t="s">
        <v>3247</v>
      </c>
      <c r="R220" t="s">
        <v>716</v>
      </c>
      <c r="S220">
        <v>42240</v>
      </c>
      <c r="T220" s="197" t="s">
        <v>2050</v>
      </c>
      <c r="U220" t="s">
        <v>3249</v>
      </c>
      <c r="V220" t="s">
        <v>3250</v>
      </c>
      <c r="Y220" s="578">
        <v>4018</v>
      </c>
    </row>
    <row r="221" spans="1:25" ht="25.5" x14ac:dyDescent="0.2">
      <c r="A221" t="s">
        <v>1859</v>
      </c>
      <c r="C221" s="3" t="s">
        <v>1869</v>
      </c>
      <c r="D221" t="s">
        <v>2179</v>
      </c>
      <c r="E221" t="s">
        <v>2192</v>
      </c>
      <c r="F221" t="s">
        <v>1876</v>
      </c>
      <c r="G221" t="s">
        <v>1878</v>
      </c>
      <c r="H221" t="s">
        <v>3251</v>
      </c>
      <c r="I221" t="s">
        <v>3252</v>
      </c>
      <c r="J221" t="s">
        <v>3253</v>
      </c>
      <c r="L221" t="s">
        <v>2804</v>
      </c>
      <c r="M221" t="s">
        <v>533</v>
      </c>
      <c r="N221" t="s">
        <v>2181</v>
      </c>
      <c r="O221">
        <v>42503</v>
      </c>
      <c r="P221" t="s">
        <v>3253</v>
      </c>
      <c r="R221" t="s">
        <v>533</v>
      </c>
      <c r="S221">
        <v>42503</v>
      </c>
      <c r="T221" s="197" t="s">
        <v>2051</v>
      </c>
      <c r="V221" t="s">
        <v>3254</v>
      </c>
      <c r="Y221" s="578">
        <v>4022</v>
      </c>
    </row>
    <row r="222" spans="1:25" x14ac:dyDescent="0.2">
      <c r="A222" t="s">
        <v>1860</v>
      </c>
      <c r="C222" s="3" t="s">
        <v>1870</v>
      </c>
      <c r="D222" t="s">
        <v>2179</v>
      </c>
      <c r="E222" t="s">
        <v>2192</v>
      </c>
      <c r="F222" t="s">
        <v>1877</v>
      </c>
      <c r="G222" t="s">
        <v>1880</v>
      </c>
      <c r="H222" t="s">
        <v>3255</v>
      </c>
      <c r="I222" t="s">
        <v>3256</v>
      </c>
      <c r="J222" t="s">
        <v>3257</v>
      </c>
      <c r="L222" t="s">
        <v>3258</v>
      </c>
      <c r="M222" t="s">
        <v>3258</v>
      </c>
      <c r="N222" t="s">
        <v>3259</v>
      </c>
      <c r="O222">
        <v>29607</v>
      </c>
      <c r="P222" t="s">
        <v>3260</v>
      </c>
      <c r="Q222" t="s">
        <v>3261</v>
      </c>
      <c r="R222" t="s">
        <v>3258</v>
      </c>
      <c r="S222">
        <v>29605</v>
      </c>
      <c r="T222" s="197" t="s">
        <v>2052</v>
      </c>
      <c r="U222" t="s">
        <v>3262</v>
      </c>
      <c r="V222" t="s">
        <v>3263</v>
      </c>
      <c r="Y222" s="578">
        <v>6002</v>
      </c>
    </row>
    <row r="223" spans="1:25" x14ac:dyDescent="0.2">
      <c r="A223" t="s">
        <v>1861</v>
      </c>
      <c r="C223" s="3" t="s">
        <v>1870</v>
      </c>
      <c r="D223" t="s">
        <v>2179</v>
      </c>
      <c r="E223" t="s">
        <v>2246</v>
      </c>
      <c r="F223" t="s">
        <v>1877</v>
      </c>
      <c r="G223" t="s">
        <v>1880</v>
      </c>
      <c r="H223" t="s">
        <v>3264</v>
      </c>
      <c r="I223" t="s">
        <v>3265</v>
      </c>
      <c r="J223" t="s">
        <v>3266</v>
      </c>
      <c r="L223" t="s">
        <v>3267</v>
      </c>
      <c r="M223" t="s">
        <v>3268</v>
      </c>
      <c r="N223" t="s">
        <v>3155</v>
      </c>
      <c r="O223">
        <v>25302</v>
      </c>
      <c r="P223" t="s">
        <v>3266</v>
      </c>
      <c r="R223" t="s">
        <v>3268</v>
      </c>
      <c r="S223">
        <v>25302</v>
      </c>
      <c r="T223" s="197" t="s">
        <v>1979</v>
      </c>
      <c r="U223" t="s">
        <v>3269</v>
      </c>
      <c r="V223" t="s">
        <v>3270</v>
      </c>
      <c r="Y223" s="578">
        <v>6003</v>
      </c>
    </row>
    <row r="224" spans="1:25" x14ac:dyDescent="0.2">
      <c r="A224" t="s">
        <v>1862</v>
      </c>
      <c r="C224" s="3" t="s">
        <v>1870</v>
      </c>
      <c r="D224" t="s">
        <v>2179</v>
      </c>
      <c r="E224" t="s">
        <v>2192</v>
      </c>
      <c r="F224" t="s">
        <v>1875</v>
      </c>
      <c r="G224" t="s">
        <v>1880</v>
      </c>
      <c r="H224" t="s">
        <v>3271</v>
      </c>
      <c r="I224" t="s">
        <v>3272</v>
      </c>
      <c r="J224" t="s">
        <v>3273</v>
      </c>
      <c r="L224" t="s">
        <v>3274</v>
      </c>
      <c r="M224" t="s">
        <v>46</v>
      </c>
      <c r="N224" t="s">
        <v>3183</v>
      </c>
      <c r="O224">
        <v>37920</v>
      </c>
      <c r="P224" t="s">
        <v>3275</v>
      </c>
      <c r="R224" t="s">
        <v>46</v>
      </c>
      <c r="S224">
        <v>37920</v>
      </c>
      <c r="T224" s="197" t="s">
        <v>42</v>
      </c>
      <c r="V224" t="s">
        <v>3277</v>
      </c>
      <c r="Y224" s="578">
        <v>6005</v>
      </c>
    </row>
    <row r="225" spans="1:25" x14ac:dyDescent="0.2">
      <c r="A225" t="s">
        <v>2168</v>
      </c>
      <c r="C225" s="3" t="s">
        <v>1871</v>
      </c>
      <c r="D225" t="s">
        <v>2179</v>
      </c>
      <c r="E225" t="s">
        <v>2192</v>
      </c>
      <c r="F225" t="s">
        <v>3243</v>
      </c>
      <c r="G225" t="s">
        <v>3244</v>
      </c>
      <c r="H225" t="s">
        <v>3278</v>
      </c>
      <c r="J225" t="s">
        <v>3279</v>
      </c>
      <c r="L225" t="s">
        <v>3181</v>
      </c>
      <c r="M225" t="s">
        <v>3182</v>
      </c>
      <c r="N225" t="s">
        <v>3183</v>
      </c>
      <c r="O225">
        <v>37207</v>
      </c>
      <c r="P225" t="s">
        <v>3280</v>
      </c>
      <c r="Q225" t="s">
        <v>3281</v>
      </c>
      <c r="R225" t="s">
        <v>3282</v>
      </c>
      <c r="S225">
        <v>37027</v>
      </c>
      <c r="T225" s="197" t="s">
        <v>3248</v>
      </c>
      <c r="Y225" s="578">
        <v>7012</v>
      </c>
    </row>
    <row r="226" spans="1:25" x14ac:dyDescent="0.2">
      <c r="A226" t="s">
        <v>2169</v>
      </c>
      <c r="C226" s="3" t="s">
        <v>1871</v>
      </c>
      <c r="D226" t="s">
        <v>2179</v>
      </c>
      <c r="E226" t="s">
        <v>2192</v>
      </c>
      <c r="F226" t="s">
        <v>3243</v>
      </c>
      <c r="G226" t="s">
        <v>3244</v>
      </c>
      <c r="H226" t="s">
        <v>3284</v>
      </c>
      <c r="I226" t="s">
        <v>3285</v>
      </c>
      <c r="J226" t="s">
        <v>3286</v>
      </c>
      <c r="L226" t="s">
        <v>3287</v>
      </c>
      <c r="M226" t="s">
        <v>418</v>
      </c>
      <c r="N226" t="s">
        <v>2181</v>
      </c>
      <c r="O226">
        <v>41537</v>
      </c>
      <c r="P226" t="s">
        <v>3286</v>
      </c>
      <c r="R226" t="s">
        <v>418</v>
      </c>
      <c r="S226">
        <v>41537</v>
      </c>
      <c r="T226" s="197" t="s">
        <v>3248</v>
      </c>
      <c r="V226" t="s">
        <v>3288</v>
      </c>
      <c r="Y226" s="578">
        <v>7001</v>
      </c>
    </row>
    <row r="227" spans="1:25" ht="25.5" x14ac:dyDescent="0.2">
      <c r="A227" t="s">
        <v>1863</v>
      </c>
      <c r="C227" s="3" t="s">
        <v>1871</v>
      </c>
      <c r="D227" t="s">
        <v>2179</v>
      </c>
      <c r="E227" t="s">
        <v>2192</v>
      </c>
      <c r="F227" t="s">
        <v>1875</v>
      </c>
      <c r="G227" t="s">
        <v>3244</v>
      </c>
      <c r="H227" t="s">
        <v>3289</v>
      </c>
      <c r="I227" t="s">
        <v>3290</v>
      </c>
      <c r="J227" t="s">
        <v>3291</v>
      </c>
      <c r="L227" t="s">
        <v>2215</v>
      </c>
      <c r="M227" t="s">
        <v>404</v>
      </c>
      <c r="N227" t="s">
        <v>2181</v>
      </c>
      <c r="O227">
        <v>40509</v>
      </c>
      <c r="P227" t="s">
        <v>3291</v>
      </c>
      <c r="R227" t="s">
        <v>404</v>
      </c>
      <c r="S227">
        <v>40509</v>
      </c>
      <c r="T227" s="197" t="s">
        <v>2053</v>
      </c>
      <c r="V227" t="s">
        <v>3293</v>
      </c>
      <c r="Y227" s="578">
        <v>7009</v>
      </c>
    </row>
    <row r="228" spans="1:25" x14ac:dyDescent="0.2">
      <c r="A228" t="s">
        <v>2170</v>
      </c>
      <c r="C228" s="3" t="s">
        <v>1871</v>
      </c>
      <c r="D228" t="s">
        <v>2179</v>
      </c>
      <c r="E228" t="s">
        <v>2192</v>
      </c>
      <c r="F228" t="s">
        <v>1877</v>
      </c>
      <c r="G228" t="s">
        <v>3244</v>
      </c>
      <c r="H228" t="s">
        <v>3201</v>
      </c>
      <c r="I228" t="s">
        <v>3294</v>
      </c>
      <c r="J228" t="s">
        <v>3202</v>
      </c>
      <c r="K228" t="s">
        <v>3295</v>
      </c>
      <c r="L228" t="s">
        <v>3181</v>
      </c>
      <c r="M228" t="s">
        <v>3296</v>
      </c>
      <c r="N228" t="s">
        <v>3183</v>
      </c>
      <c r="O228">
        <v>37232</v>
      </c>
      <c r="P228" t="s">
        <v>3202</v>
      </c>
      <c r="Q228" t="s">
        <v>3297</v>
      </c>
      <c r="R228" t="s">
        <v>3296</v>
      </c>
      <c r="S228">
        <v>37232</v>
      </c>
      <c r="T228" s="197" t="s">
        <v>3276</v>
      </c>
      <c r="U228" t="s">
        <v>3299</v>
      </c>
      <c r="V228" t="s">
        <v>3184</v>
      </c>
      <c r="Y228" s="578">
        <v>7007</v>
      </c>
    </row>
    <row r="229" spans="1:25" x14ac:dyDescent="0.2">
      <c r="A229" t="s">
        <v>2171</v>
      </c>
      <c r="C229" s="3" t="s">
        <v>1871</v>
      </c>
      <c r="D229" t="s">
        <v>2179</v>
      </c>
      <c r="E229" t="s">
        <v>2246</v>
      </c>
      <c r="F229" t="s">
        <v>1875</v>
      </c>
      <c r="G229" t="s">
        <v>3244</v>
      </c>
      <c r="H229" t="s">
        <v>3192</v>
      </c>
      <c r="I229" t="s">
        <v>3193</v>
      </c>
      <c r="J229" t="s">
        <v>3194</v>
      </c>
      <c r="L229" t="s">
        <v>3160</v>
      </c>
      <c r="M229" t="s">
        <v>2385</v>
      </c>
      <c r="N229" t="s">
        <v>3161</v>
      </c>
      <c r="O229">
        <v>45229</v>
      </c>
      <c r="P229" t="s">
        <v>3194</v>
      </c>
      <c r="R229" t="s">
        <v>2385</v>
      </c>
      <c r="S229">
        <v>45229</v>
      </c>
      <c r="T229" s="197" t="s">
        <v>3283</v>
      </c>
      <c r="Y229" s="578">
        <v>7025</v>
      </c>
    </row>
    <row r="230" spans="1:25" x14ac:dyDescent="0.2">
      <c r="A230" t="s">
        <v>2172</v>
      </c>
      <c r="C230" s="3" t="s">
        <v>1871</v>
      </c>
      <c r="D230" t="s">
        <v>2179</v>
      </c>
      <c r="E230" t="s">
        <v>2192</v>
      </c>
      <c r="F230" t="s">
        <v>1877</v>
      </c>
      <c r="G230" t="s">
        <v>3244</v>
      </c>
      <c r="H230" t="s">
        <v>3301</v>
      </c>
      <c r="J230" t="s">
        <v>3302</v>
      </c>
      <c r="L230" t="s">
        <v>2215</v>
      </c>
      <c r="M230" t="s">
        <v>404</v>
      </c>
      <c r="N230" t="s">
        <v>2181</v>
      </c>
      <c r="O230">
        <v>40502</v>
      </c>
      <c r="P230" t="s">
        <v>3302</v>
      </c>
      <c r="R230" t="s">
        <v>404</v>
      </c>
      <c r="S230">
        <v>40502</v>
      </c>
      <c r="T230" s="197" t="s">
        <v>3248</v>
      </c>
      <c r="Y230" s="578">
        <v>7017</v>
      </c>
    </row>
    <row r="231" spans="1:25" ht="25.5" x14ac:dyDescent="0.2">
      <c r="A231" t="s">
        <v>2173</v>
      </c>
      <c r="C231" s="3" t="s">
        <v>1871</v>
      </c>
      <c r="D231" t="s">
        <v>2179</v>
      </c>
      <c r="E231" t="s">
        <v>2192</v>
      </c>
      <c r="F231" t="s">
        <v>1877</v>
      </c>
      <c r="G231" t="s">
        <v>3244</v>
      </c>
      <c r="H231" t="s">
        <v>3301</v>
      </c>
      <c r="J231" t="s">
        <v>3302</v>
      </c>
      <c r="L231" t="s">
        <v>2215</v>
      </c>
      <c r="M231" t="s">
        <v>404</v>
      </c>
      <c r="N231" t="s">
        <v>2181</v>
      </c>
      <c r="O231">
        <v>40502</v>
      </c>
      <c r="P231" t="s">
        <v>3302</v>
      </c>
      <c r="R231" t="s">
        <v>404</v>
      </c>
      <c r="S231">
        <v>40502</v>
      </c>
      <c r="T231" s="197" t="s">
        <v>3292</v>
      </c>
      <c r="Y231" s="578">
        <v>7018</v>
      </c>
    </row>
    <row r="232" spans="1:25" x14ac:dyDescent="0.2">
      <c r="A232" t="s">
        <v>2174</v>
      </c>
      <c r="C232" s="3" t="s">
        <v>1871</v>
      </c>
      <c r="E232" t="s">
        <v>2192</v>
      </c>
      <c r="F232" t="s">
        <v>3243</v>
      </c>
      <c r="G232" t="s">
        <v>3244</v>
      </c>
      <c r="H232" t="s">
        <v>3301</v>
      </c>
      <c r="J232" t="s">
        <v>3302</v>
      </c>
      <c r="L232" t="s">
        <v>2215</v>
      </c>
      <c r="M232" t="s">
        <v>404</v>
      </c>
      <c r="N232" t="s">
        <v>2181</v>
      </c>
      <c r="O232">
        <v>40502</v>
      </c>
      <c r="P232" t="s">
        <v>3302</v>
      </c>
      <c r="R232" t="s">
        <v>404</v>
      </c>
      <c r="S232">
        <v>40502</v>
      </c>
      <c r="T232" s="197" t="s">
        <v>3298</v>
      </c>
      <c r="Y232" s="578">
        <v>7003</v>
      </c>
    </row>
    <row r="233" spans="1:25" s="473" customFormat="1" ht="24.75" customHeight="1" x14ac:dyDescent="0.2">
      <c r="A233" t="s">
        <v>2175</v>
      </c>
      <c r="B233"/>
      <c r="C233" s="3" t="s">
        <v>1871</v>
      </c>
      <c r="D233" t="s">
        <v>2179</v>
      </c>
      <c r="E233" t="s">
        <v>2192</v>
      </c>
      <c r="F233" t="s">
        <v>1877</v>
      </c>
      <c r="G233" t="s">
        <v>3244</v>
      </c>
      <c r="H233" t="s">
        <v>3301</v>
      </c>
      <c r="I233"/>
      <c r="J233" t="s">
        <v>3302</v>
      </c>
      <c r="K233"/>
      <c r="L233" t="s">
        <v>2215</v>
      </c>
      <c r="M233" t="s">
        <v>404</v>
      </c>
      <c r="N233" t="s">
        <v>2181</v>
      </c>
      <c r="O233">
        <v>40502</v>
      </c>
      <c r="P233" t="s">
        <v>3302</v>
      </c>
      <c r="Q233"/>
      <c r="R233" t="s">
        <v>404</v>
      </c>
      <c r="S233">
        <v>40502</v>
      </c>
      <c r="T233" s="197" t="s">
        <v>3300</v>
      </c>
      <c r="U233"/>
      <c r="V233"/>
      <c r="W233"/>
      <c r="X233"/>
      <c r="Y233" s="578">
        <v>7005</v>
      </c>
    </row>
    <row r="234" spans="1:25" ht="25.5" x14ac:dyDescent="0.2">
      <c r="A234" t="s">
        <v>2176</v>
      </c>
      <c r="C234" s="3" t="s">
        <v>1872</v>
      </c>
      <c r="D234" t="s">
        <v>2179</v>
      </c>
      <c r="E234" t="s">
        <v>2192</v>
      </c>
      <c r="F234" t="s">
        <v>1875</v>
      </c>
      <c r="G234" t="s">
        <v>1880</v>
      </c>
      <c r="H234" t="s">
        <v>3305</v>
      </c>
      <c r="J234" t="s">
        <v>3306</v>
      </c>
      <c r="L234" t="s">
        <v>3307</v>
      </c>
      <c r="M234" t="s">
        <v>558</v>
      </c>
      <c r="N234" t="s">
        <v>2181</v>
      </c>
      <c r="O234">
        <v>41097</v>
      </c>
      <c r="P234" t="s">
        <v>3308</v>
      </c>
      <c r="R234" t="s">
        <v>555</v>
      </c>
      <c r="S234">
        <v>41048</v>
      </c>
      <c r="T234" s="197" t="s">
        <v>2054</v>
      </c>
      <c r="U234" t="s">
        <v>3309</v>
      </c>
      <c r="V234" t="s">
        <v>3310</v>
      </c>
      <c r="Y234" s="578">
        <v>8001</v>
      </c>
    </row>
    <row r="235" spans="1:25" x14ac:dyDescent="0.2">
      <c r="A235" t="s">
        <v>2177</v>
      </c>
      <c r="C235" s="3" t="s">
        <v>1872</v>
      </c>
      <c r="D235" t="s">
        <v>2179</v>
      </c>
      <c r="E235" t="s">
        <v>2192</v>
      </c>
      <c r="F235" t="s">
        <v>1875</v>
      </c>
      <c r="G235" t="s">
        <v>1880</v>
      </c>
      <c r="H235" t="s">
        <v>3311</v>
      </c>
      <c r="J235" t="s">
        <v>3312</v>
      </c>
      <c r="L235" t="s">
        <v>3072</v>
      </c>
      <c r="M235" t="s">
        <v>287</v>
      </c>
      <c r="N235" t="s">
        <v>2181</v>
      </c>
      <c r="O235">
        <v>42103</v>
      </c>
      <c r="P235" t="s">
        <v>3312</v>
      </c>
      <c r="R235" t="s">
        <v>287</v>
      </c>
      <c r="S235">
        <v>42103</v>
      </c>
      <c r="T235" s="197" t="s">
        <v>3303</v>
      </c>
      <c r="Y235" s="578">
        <v>8006</v>
      </c>
    </row>
    <row r="236" spans="1:25" x14ac:dyDescent="0.2">
      <c r="A236" t="s">
        <v>1864</v>
      </c>
      <c r="C236" s="3" t="s">
        <v>1872</v>
      </c>
      <c r="F236" t="s">
        <v>1875</v>
      </c>
      <c r="G236" t="s">
        <v>1880</v>
      </c>
      <c r="T236" s="197" t="s">
        <v>3304</v>
      </c>
      <c r="Y236" s="578">
        <v>8005</v>
      </c>
    </row>
    <row r="237" spans="1:25" ht="38.25" x14ac:dyDescent="0.2">
      <c r="A237" t="s">
        <v>1865</v>
      </c>
      <c r="C237" s="3" t="s">
        <v>1872</v>
      </c>
      <c r="F237" t="s">
        <v>1876</v>
      </c>
      <c r="G237" t="s">
        <v>1880</v>
      </c>
      <c r="T237" s="197" t="s">
        <v>3448</v>
      </c>
      <c r="Y237" s="578">
        <v>8004</v>
      </c>
    </row>
    <row r="238" spans="1:25" x14ac:dyDescent="0.2">
      <c r="A238" t="s">
        <v>2178</v>
      </c>
      <c r="C238" s="3" t="s">
        <v>1872</v>
      </c>
      <c r="F238" t="s">
        <v>1875</v>
      </c>
      <c r="G238" t="s">
        <v>1880</v>
      </c>
      <c r="T238" s="197" t="s">
        <v>3313</v>
      </c>
      <c r="Y238" s="578">
        <v>8007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sheetPr>
  <dimension ref="A1:D216"/>
  <sheetViews>
    <sheetView tabSelected="1" zoomScale="90" zoomScaleNormal="90" workbookViewId="0">
      <selection activeCell="A10" sqref="A10"/>
    </sheetView>
  </sheetViews>
  <sheetFormatPr defaultColWidth="9.140625" defaultRowHeight="12.75" x14ac:dyDescent="0.2"/>
  <cols>
    <col min="1" max="1" width="67.5703125" style="350" bestFit="1" customWidth="1"/>
    <col min="2" max="2" width="67.5703125" style="350" customWidth="1"/>
    <col min="3" max="3" width="34.7109375" style="350" customWidth="1"/>
    <col min="4" max="4" width="9.140625" style="331"/>
    <col min="5" max="16384" width="9.140625" style="180"/>
  </cols>
  <sheetData>
    <row r="1" spans="1:4" ht="25.5" x14ac:dyDescent="0.2">
      <c r="A1" s="194" t="s">
        <v>240</v>
      </c>
      <c r="B1" s="351" t="s">
        <v>3928</v>
      </c>
      <c r="C1" s="351" t="s">
        <v>971</v>
      </c>
      <c r="D1" s="194" t="s">
        <v>847</v>
      </c>
    </row>
    <row r="2" spans="1:4" x14ac:dyDescent="0.2">
      <c r="A2" s="153" t="s">
        <v>3929</v>
      </c>
      <c r="B2" s="304" t="s">
        <v>3930</v>
      </c>
      <c r="C2" s="304" t="s">
        <v>1163</v>
      </c>
      <c r="D2" s="331">
        <v>150039</v>
      </c>
    </row>
    <row r="3" spans="1:4" ht="63.75" x14ac:dyDescent="0.2">
      <c r="A3" s="153" t="s">
        <v>4643</v>
      </c>
      <c r="B3" s="304" t="s">
        <v>4650</v>
      </c>
      <c r="C3" s="304" t="s">
        <v>3371</v>
      </c>
      <c r="D3" s="331">
        <v>150108</v>
      </c>
    </row>
    <row r="4" spans="1:4" ht="78.75" customHeight="1" x14ac:dyDescent="0.2">
      <c r="A4" s="153" t="s">
        <v>4643</v>
      </c>
      <c r="B4" s="304" t="s">
        <v>4648</v>
      </c>
      <c r="C4" s="304" t="s">
        <v>1576</v>
      </c>
      <c r="D4" s="331">
        <v>150170</v>
      </c>
    </row>
    <row r="5" spans="1:4" ht="38.25" x14ac:dyDescent="0.2">
      <c r="A5" s="153" t="s">
        <v>4643</v>
      </c>
      <c r="B5" s="304" t="s">
        <v>4649</v>
      </c>
      <c r="C5" s="304" t="s">
        <v>1574</v>
      </c>
      <c r="D5" s="331">
        <v>150176</v>
      </c>
    </row>
    <row r="6" spans="1:4" x14ac:dyDescent="0.2">
      <c r="A6" s="153" t="s">
        <v>3931</v>
      </c>
      <c r="B6" s="304" t="s">
        <v>3932</v>
      </c>
      <c r="C6" s="304" t="s">
        <v>428</v>
      </c>
      <c r="D6" s="331">
        <v>150129</v>
      </c>
    </row>
    <row r="7" spans="1:4" ht="25.5" x14ac:dyDescent="0.2">
      <c r="A7" s="153" t="s">
        <v>4647</v>
      </c>
      <c r="B7" s="304" t="s">
        <v>4646</v>
      </c>
      <c r="C7" s="304" t="s">
        <v>1578</v>
      </c>
      <c r="D7" s="331">
        <v>150045</v>
      </c>
    </row>
    <row r="8" spans="1:4" ht="38.25" x14ac:dyDescent="0.2">
      <c r="A8" s="153" t="s">
        <v>4652</v>
      </c>
      <c r="B8" s="304" t="s">
        <v>4654</v>
      </c>
      <c r="C8" s="304" t="s">
        <v>1575</v>
      </c>
      <c r="D8" s="331">
        <v>150091</v>
      </c>
    </row>
    <row r="9" spans="1:4" ht="38.25" x14ac:dyDescent="0.2">
      <c r="A9" s="153" t="s">
        <v>4652</v>
      </c>
      <c r="B9" s="304" t="s">
        <v>4651</v>
      </c>
      <c r="C9" s="304" t="s">
        <v>1511</v>
      </c>
      <c r="D9" s="331">
        <v>150084</v>
      </c>
    </row>
    <row r="10" spans="1:4" ht="38.25" customHeight="1" x14ac:dyDescent="0.2">
      <c r="A10" s="153" t="s">
        <v>3933</v>
      </c>
      <c r="B10" s="304" t="s">
        <v>3934</v>
      </c>
      <c r="C10" s="304" t="s">
        <v>1573</v>
      </c>
      <c r="D10" s="331">
        <v>150184</v>
      </c>
    </row>
    <row r="11" spans="1:4" ht="38.25" x14ac:dyDescent="0.2">
      <c r="A11" s="153" t="s">
        <v>4652</v>
      </c>
      <c r="B11" s="304" t="s">
        <v>4653</v>
      </c>
      <c r="C11" s="304" t="s">
        <v>1577</v>
      </c>
      <c r="D11" s="331">
        <v>150154</v>
      </c>
    </row>
    <row r="12" spans="1:4" ht="38.25" x14ac:dyDescent="0.2">
      <c r="A12" s="153" t="s">
        <v>3935</v>
      </c>
      <c r="B12" s="304" t="s">
        <v>3936</v>
      </c>
      <c r="C12" s="304" t="s">
        <v>861</v>
      </c>
      <c r="D12" s="331">
        <v>150103</v>
      </c>
    </row>
    <row r="13" spans="1:4" ht="27.75" customHeight="1" x14ac:dyDescent="0.2">
      <c r="A13" s="153" t="s">
        <v>120</v>
      </c>
      <c r="B13" s="304"/>
      <c r="C13" s="349" t="s">
        <v>416</v>
      </c>
      <c r="D13" s="331">
        <v>150030</v>
      </c>
    </row>
    <row r="14" spans="1:4" ht="38.25" x14ac:dyDescent="0.2">
      <c r="A14" s="153" t="s">
        <v>3937</v>
      </c>
      <c r="B14" s="304" t="s">
        <v>3938</v>
      </c>
      <c r="C14" s="349" t="s">
        <v>879</v>
      </c>
      <c r="D14" s="331">
        <v>150013</v>
      </c>
    </row>
    <row r="15" spans="1:4" x14ac:dyDescent="0.2">
      <c r="A15" s="153" t="s">
        <v>4645</v>
      </c>
      <c r="B15" s="304" t="s">
        <v>3939</v>
      </c>
      <c r="C15" s="304" t="s">
        <v>850</v>
      </c>
      <c r="D15" s="331">
        <v>150121</v>
      </c>
    </row>
    <row r="16" spans="1:4" ht="51" x14ac:dyDescent="0.2">
      <c r="A16" s="153" t="s">
        <v>3940</v>
      </c>
      <c r="B16" s="304" t="s">
        <v>3941</v>
      </c>
      <c r="C16" s="304" t="s">
        <v>1119</v>
      </c>
      <c r="D16" s="331">
        <v>150107</v>
      </c>
    </row>
    <row r="17" spans="1:4" ht="51" x14ac:dyDescent="0.2">
      <c r="A17" s="153" t="s">
        <v>3942</v>
      </c>
      <c r="B17" s="304" t="s">
        <v>3943</v>
      </c>
      <c r="C17" s="304" t="s">
        <v>1129</v>
      </c>
      <c r="D17" s="331">
        <v>150085</v>
      </c>
    </row>
    <row r="18" spans="1:4" ht="25.5" x14ac:dyDescent="0.2">
      <c r="A18" s="153" t="s">
        <v>3944</v>
      </c>
      <c r="B18" s="304" t="s">
        <v>3945</v>
      </c>
      <c r="C18" s="304" t="s">
        <v>885</v>
      </c>
      <c r="D18" s="331">
        <v>150056</v>
      </c>
    </row>
    <row r="19" spans="1:4" x14ac:dyDescent="0.2">
      <c r="A19" s="153" t="s">
        <v>121</v>
      </c>
      <c r="B19" s="304"/>
      <c r="C19" s="304" t="s">
        <v>420</v>
      </c>
      <c r="D19" s="331">
        <v>150004</v>
      </c>
    </row>
    <row r="20" spans="1:4" x14ac:dyDescent="0.2">
      <c r="A20" s="153" t="s">
        <v>3946</v>
      </c>
      <c r="B20" s="304" t="s">
        <v>3947</v>
      </c>
      <c r="C20" s="349" t="s">
        <v>851</v>
      </c>
      <c r="D20" s="331">
        <v>150099</v>
      </c>
    </row>
    <row r="21" spans="1:4" ht="25.5" x14ac:dyDescent="0.2">
      <c r="A21" s="153" t="s">
        <v>3950</v>
      </c>
      <c r="B21" s="304" t="s">
        <v>3951</v>
      </c>
      <c r="C21" s="304" t="s">
        <v>929</v>
      </c>
      <c r="D21" s="331">
        <v>150167</v>
      </c>
    </row>
    <row r="22" spans="1:4" ht="25.5" x14ac:dyDescent="0.2">
      <c r="A22" s="153" t="s">
        <v>3948</v>
      </c>
      <c r="B22" s="304" t="s">
        <v>3949</v>
      </c>
      <c r="C22" s="304" t="s">
        <v>853</v>
      </c>
      <c r="D22" s="331">
        <v>150153</v>
      </c>
    </row>
    <row r="23" spans="1:4" ht="63.75" x14ac:dyDescent="0.2">
      <c r="A23" s="153" t="s">
        <v>3952</v>
      </c>
      <c r="B23" s="304" t="s">
        <v>3953</v>
      </c>
      <c r="C23" s="304" t="s">
        <v>1139</v>
      </c>
      <c r="D23" s="331">
        <v>150082</v>
      </c>
    </row>
    <row r="24" spans="1:4" ht="38.25" x14ac:dyDescent="0.2">
      <c r="A24" s="153" t="s">
        <v>893</v>
      </c>
      <c r="B24" s="304"/>
      <c r="C24" s="304" t="s">
        <v>1100</v>
      </c>
      <c r="D24" s="331">
        <v>150128</v>
      </c>
    </row>
    <row r="25" spans="1:4" ht="38.25" x14ac:dyDescent="0.2">
      <c r="A25" s="153" t="s">
        <v>1629</v>
      </c>
      <c r="B25" s="304"/>
      <c r="C25" s="304" t="s">
        <v>1630</v>
      </c>
      <c r="D25" s="331">
        <v>150100</v>
      </c>
    </row>
    <row r="26" spans="1:4" ht="25.5" x14ac:dyDescent="0.2">
      <c r="A26" s="153" t="s">
        <v>3954</v>
      </c>
      <c r="B26" s="304" t="s">
        <v>3955</v>
      </c>
      <c r="C26" s="304" t="s">
        <v>919</v>
      </c>
      <c r="D26" s="331">
        <v>150140</v>
      </c>
    </row>
    <row r="27" spans="1:4" x14ac:dyDescent="0.2">
      <c r="A27" s="153" t="s">
        <v>894</v>
      </c>
      <c r="B27" s="304"/>
      <c r="C27" s="304" t="s">
        <v>848</v>
      </c>
      <c r="D27" s="331">
        <v>150165</v>
      </c>
    </row>
    <row r="28" spans="1:4" ht="25.5" x14ac:dyDescent="0.2">
      <c r="A28" s="153" t="s">
        <v>3956</v>
      </c>
      <c r="B28" s="304" t="s">
        <v>3957</v>
      </c>
      <c r="C28" s="304" t="s">
        <v>858</v>
      </c>
      <c r="D28" s="331">
        <v>150190</v>
      </c>
    </row>
    <row r="29" spans="1:4" ht="25.5" x14ac:dyDescent="0.2">
      <c r="A29" s="153" t="s">
        <v>3956</v>
      </c>
      <c r="B29" s="304" t="s">
        <v>3958</v>
      </c>
      <c r="C29" s="304" t="s">
        <v>857</v>
      </c>
      <c r="D29" s="331">
        <v>150135</v>
      </c>
    </row>
    <row r="30" spans="1:4" ht="25.5" x14ac:dyDescent="0.2">
      <c r="A30" s="153" t="s">
        <v>3956</v>
      </c>
      <c r="B30" s="304" t="s">
        <v>3962</v>
      </c>
      <c r="C30" s="304" t="s">
        <v>883</v>
      </c>
      <c r="D30" s="331">
        <v>150050</v>
      </c>
    </row>
    <row r="31" spans="1:4" ht="38.25" x14ac:dyDescent="0.2">
      <c r="A31" s="153" t="s">
        <v>3959</v>
      </c>
      <c r="B31" s="304" t="s">
        <v>3960</v>
      </c>
      <c r="C31" s="304" t="s">
        <v>897</v>
      </c>
      <c r="D31" s="331">
        <v>150094</v>
      </c>
    </row>
    <row r="32" spans="1:4" ht="26.25" customHeight="1" x14ac:dyDescent="0.2">
      <c r="A32" s="153" t="s">
        <v>3959</v>
      </c>
      <c r="B32" s="304" t="s">
        <v>3961</v>
      </c>
      <c r="C32" s="304" t="s">
        <v>896</v>
      </c>
      <c r="D32" s="331">
        <v>150093</v>
      </c>
    </row>
    <row r="33" spans="1:4" ht="38.25" x14ac:dyDescent="0.2">
      <c r="A33" s="153" t="s">
        <v>3959</v>
      </c>
      <c r="B33" s="304" t="s">
        <v>3963</v>
      </c>
      <c r="C33" s="304" t="s">
        <v>863</v>
      </c>
      <c r="D33" s="331">
        <v>150080</v>
      </c>
    </row>
    <row r="34" spans="1:4" ht="25.5" x14ac:dyDescent="0.2">
      <c r="A34" s="153" t="s">
        <v>3959</v>
      </c>
      <c r="B34" s="304" t="s">
        <v>3964</v>
      </c>
      <c r="C34" s="304" t="s">
        <v>902</v>
      </c>
      <c r="D34" s="331">
        <v>150114</v>
      </c>
    </row>
    <row r="35" spans="1:4" ht="76.5" x14ac:dyDescent="0.2">
      <c r="A35" s="153" t="s">
        <v>3959</v>
      </c>
      <c r="B35" s="304" t="s">
        <v>3967</v>
      </c>
      <c r="C35" s="304" t="s">
        <v>3405</v>
      </c>
      <c r="D35" s="331">
        <v>150031</v>
      </c>
    </row>
    <row r="36" spans="1:4" ht="30.75" customHeight="1" x14ac:dyDescent="0.2">
      <c r="A36" s="153" t="s">
        <v>3965</v>
      </c>
      <c r="B36" s="304" t="s">
        <v>3966</v>
      </c>
      <c r="C36" s="304" t="s">
        <v>862</v>
      </c>
      <c r="D36" s="331">
        <v>150120</v>
      </c>
    </row>
    <row r="37" spans="1:4" ht="83.25" customHeight="1" x14ac:dyDescent="0.2">
      <c r="A37" s="469" t="s">
        <v>3968</v>
      </c>
      <c r="B37" s="616" t="s">
        <v>3969</v>
      </c>
      <c r="C37" s="304" t="s">
        <v>856</v>
      </c>
      <c r="D37" s="331">
        <v>150183</v>
      </c>
    </row>
    <row r="38" spans="1:4" ht="51" x14ac:dyDescent="0.2">
      <c r="A38" s="153" t="s">
        <v>3968</v>
      </c>
      <c r="B38" s="304" t="s">
        <v>3970</v>
      </c>
      <c r="C38" s="304" t="s">
        <v>878</v>
      </c>
      <c r="D38" s="331">
        <v>150110</v>
      </c>
    </row>
    <row r="39" spans="1:4" ht="25.5" x14ac:dyDescent="0.2">
      <c r="A39" s="153" t="s">
        <v>895</v>
      </c>
      <c r="B39" s="304"/>
      <c r="C39" s="304" t="s">
        <v>855</v>
      </c>
      <c r="D39" s="331">
        <v>150042</v>
      </c>
    </row>
    <row r="40" spans="1:4" ht="38.25" x14ac:dyDescent="0.2">
      <c r="A40" s="153" t="s">
        <v>3971</v>
      </c>
      <c r="B40" s="304" t="s">
        <v>3972</v>
      </c>
      <c r="C40" s="304" t="s">
        <v>852</v>
      </c>
      <c r="D40" s="331">
        <v>150126</v>
      </c>
    </row>
    <row r="41" spans="1:4" ht="63.75" x14ac:dyDescent="0.2">
      <c r="A41" s="153" t="s">
        <v>3971</v>
      </c>
      <c r="B41" s="304" t="s">
        <v>3973</v>
      </c>
      <c r="C41" s="304" t="s">
        <v>1088</v>
      </c>
      <c r="D41" s="331">
        <v>150083</v>
      </c>
    </row>
    <row r="42" spans="1:4" ht="25.5" x14ac:dyDescent="0.2">
      <c r="A42" s="153" t="s">
        <v>4643</v>
      </c>
      <c r="B42" s="304" t="s">
        <v>4642</v>
      </c>
      <c r="C42" s="304" t="s">
        <v>849</v>
      </c>
      <c r="D42" s="331">
        <v>150164</v>
      </c>
    </row>
    <row r="43" spans="1:4" x14ac:dyDescent="0.2">
      <c r="A43" s="153" t="s">
        <v>4644</v>
      </c>
      <c r="B43" s="304"/>
      <c r="C43" s="349" t="s">
        <v>314</v>
      </c>
      <c r="D43" s="331">
        <v>150071</v>
      </c>
    </row>
    <row r="44" spans="1:4" ht="25.5" x14ac:dyDescent="0.2">
      <c r="A44" s="153" t="s">
        <v>898</v>
      </c>
      <c r="B44" s="304"/>
      <c r="C44" s="304" t="s">
        <v>854</v>
      </c>
      <c r="D44" s="331">
        <v>150007</v>
      </c>
    </row>
    <row r="45" spans="1:4" x14ac:dyDescent="0.2">
      <c r="A45" s="153" t="s">
        <v>899</v>
      </c>
      <c r="B45" s="304"/>
      <c r="C45" s="304" t="s">
        <v>423</v>
      </c>
      <c r="D45" s="331">
        <v>150011</v>
      </c>
    </row>
    <row r="46" spans="1:4" ht="25.5" x14ac:dyDescent="0.2">
      <c r="A46" s="153" t="s">
        <v>900</v>
      </c>
      <c r="B46" s="304"/>
      <c r="C46" s="304" t="s">
        <v>859</v>
      </c>
      <c r="D46" s="331">
        <v>150025</v>
      </c>
    </row>
    <row r="47" spans="1:4" x14ac:dyDescent="0.2">
      <c r="A47" s="153" t="s">
        <v>901</v>
      </c>
      <c r="B47" s="304"/>
      <c r="C47" s="304" t="s">
        <v>860</v>
      </c>
      <c r="D47" s="331">
        <v>150029</v>
      </c>
    </row>
    <row r="48" spans="1:4" ht="25.5" x14ac:dyDescent="0.2">
      <c r="A48" s="153" t="s">
        <v>3974</v>
      </c>
      <c r="B48" s="304" t="s">
        <v>3975</v>
      </c>
      <c r="C48" s="304" t="s">
        <v>1485</v>
      </c>
      <c r="D48" s="331">
        <v>150178</v>
      </c>
    </row>
    <row r="49" spans="1:4" ht="25.5" x14ac:dyDescent="0.2">
      <c r="A49" s="469" t="s">
        <v>3976</v>
      </c>
      <c r="B49" s="349" t="s">
        <v>3977</v>
      </c>
      <c r="C49" s="349" t="s">
        <v>1595</v>
      </c>
      <c r="D49" s="331">
        <v>150075</v>
      </c>
    </row>
    <row r="50" spans="1:4" ht="25.5" x14ac:dyDescent="0.2">
      <c r="A50" s="153" t="s">
        <v>4338</v>
      </c>
      <c r="B50" s="304" t="s">
        <v>3978</v>
      </c>
      <c r="C50" s="304" t="s">
        <v>428</v>
      </c>
      <c r="D50" s="331">
        <v>150001</v>
      </c>
    </row>
    <row r="51" spans="1:4" ht="38.25" x14ac:dyDescent="0.2">
      <c r="A51" s="153" t="s">
        <v>1508</v>
      </c>
      <c r="B51" s="304"/>
      <c r="C51" s="304" t="s">
        <v>1509</v>
      </c>
      <c r="D51" s="331">
        <v>150136</v>
      </c>
    </row>
    <row r="52" spans="1:4" ht="76.5" x14ac:dyDescent="0.2">
      <c r="A52" s="153" t="s">
        <v>956</v>
      </c>
      <c r="B52" s="304" t="s">
        <v>3979</v>
      </c>
      <c r="C52" s="304" t="s">
        <v>3404</v>
      </c>
      <c r="D52" s="331">
        <v>150136</v>
      </c>
    </row>
    <row r="53" spans="1:4" ht="25.5" x14ac:dyDescent="0.2">
      <c r="A53" s="153" t="s">
        <v>3444</v>
      </c>
      <c r="B53" s="304" t="s">
        <v>4350</v>
      </c>
      <c r="C53" s="304" t="s">
        <v>864</v>
      </c>
      <c r="D53" s="331">
        <v>150072</v>
      </c>
    </row>
    <row r="54" spans="1:4" x14ac:dyDescent="0.2">
      <c r="A54" s="153" t="s">
        <v>904</v>
      </c>
      <c r="B54" s="304"/>
      <c r="C54" s="304" t="s">
        <v>865</v>
      </c>
      <c r="D54" s="331">
        <v>150046</v>
      </c>
    </row>
    <row r="55" spans="1:4" x14ac:dyDescent="0.2">
      <c r="A55" s="153" t="s">
        <v>905</v>
      </c>
      <c r="B55" s="304"/>
      <c r="C55" s="304" t="s">
        <v>866</v>
      </c>
      <c r="D55" s="331">
        <v>150043</v>
      </c>
    </row>
    <row r="56" spans="1:4" ht="25.5" x14ac:dyDescent="0.2">
      <c r="A56" s="153" t="s">
        <v>906</v>
      </c>
      <c r="B56" s="304"/>
      <c r="C56" s="304" t="s">
        <v>849</v>
      </c>
      <c r="D56" s="331">
        <v>150052</v>
      </c>
    </row>
    <row r="57" spans="1:4" x14ac:dyDescent="0.2">
      <c r="A57" s="153" t="s">
        <v>907</v>
      </c>
      <c r="B57" s="304"/>
      <c r="C57" s="304" t="s">
        <v>425</v>
      </c>
      <c r="D57" s="331">
        <v>150018</v>
      </c>
    </row>
    <row r="58" spans="1:4" ht="25.5" x14ac:dyDescent="0.2">
      <c r="A58" s="153" t="s">
        <v>3980</v>
      </c>
      <c r="B58" s="304" t="s">
        <v>3981</v>
      </c>
      <c r="C58" s="304" t="s">
        <v>867</v>
      </c>
      <c r="D58" s="331">
        <v>150008</v>
      </c>
    </row>
    <row r="59" spans="1:4" x14ac:dyDescent="0.2">
      <c r="A59" s="153" t="s">
        <v>3982</v>
      </c>
      <c r="B59" s="304" t="s">
        <v>3983</v>
      </c>
      <c r="C59" s="304" t="s">
        <v>868</v>
      </c>
      <c r="D59" s="331">
        <v>150127</v>
      </c>
    </row>
    <row r="60" spans="1:4" ht="51" x14ac:dyDescent="0.2">
      <c r="A60" s="153" t="s">
        <v>3984</v>
      </c>
      <c r="B60" s="304" t="s">
        <v>3985</v>
      </c>
      <c r="C60" s="304" t="s">
        <v>887</v>
      </c>
      <c r="D60" s="331">
        <v>150095</v>
      </c>
    </row>
    <row r="61" spans="1:4" ht="25.5" x14ac:dyDescent="0.2">
      <c r="A61" s="153" t="s">
        <v>3986</v>
      </c>
      <c r="B61" s="304" t="s">
        <v>3987</v>
      </c>
      <c r="C61" s="349" t="s">
        <v>869</v>
      </c>
      <c r="D61" s="331">
        <v>150023</v>
      </c>
    </row>
    <row r="62" spans="1:4" ht="25.5" x14ac:dyDescent="0.2">
      <c r="A62" s="153" t="s">
        <v>3988</v>
      </c>
      <c r="B62" s="304" t="s">
        <v>3989</v>
      </c>
      <c r="C62" s="304" t="s">
        <v>870</v>
      </c>
      <c r="D62" s="331">
        <v>150077</v>
      </c>
    </row>
    <row r="63" spans="1:4" x14ac:dyDescent="0.2">
      <c r="A63" s="153" t="s">
        <v>4620</v>
      </c>
      <c r="B63" s="304" t="s">
        <v>4621</v>
      </c>
      <c r="C63" s="304" t="s">
        <v>876</v>
      </c>
      <c r="D63" s="331">
        <v>150137</v>
      </c>
    </row>
    <row r="64" spans="1:4" x14ac:dyDescent="0.2">
      <c r="A64" s="153" t="s">
        <v>912</v>
      </c>
      <c r="B64" s="304"/>
      <c r="C64" s="304" t="s">
        <v>871</v>
      </c>
      <c r="D64" s="331">
        <v>150118</v>
      </c>
    </row>
    <row r="65" spans="1:4" ht="38.25" x14ac:dyDescent="0.2">
      <c r="A65" s="153" t="s">
        <v>3990</v>
      </c>
      <c r="B65" s="304" t="s">
        <v>3991</v>
      </c>
      <c r="C65" s="304" t="s">
        <v>1512</v>
      </c>
      <c r="D65" s="331">
        <v>150189</v>
      </c>
    </row>
    <row r="66" spans="1:4" x14ac:dyDescent="0.2">
      <c r="A66" s="153" t="s">
        <v>3992</v>
      </c>
      <c r="B66" s="304" t="s">
        <v>3993</v>
      </c>
      <c r="C66" s="304" t="s">
        <v>430</v>
      </c>
      <c r="D66" s="331">
        <v>150179</v>
      </c>
    </row>
    <row r="67" spans="1:4" ht="25.5" x14ac:dyDescent="0.2">
      <c r="A67" s="153" t="s">
        <v>914</v>
      </c>
      <c r="B67" s="304"/>
      <c r="C67" s="349" t="s">
        <v>873</v>
      </c>
      <c r="D67" s="331">
        <v>150144</v>
      </c>
    </row>
    <row r="68" spans="1:4" x14ac:dyDescent="0.2">
      <c r="A68" s="153" t="s">
        <v>915</v>
      </c>
      <c r="B68" s="304"/>
      <c r="C68" s="304" t="s">
        <v>505</v>
      </c>
      <c r="D68" s="331">
        <v>150168</v>
      </c>
    </row>
    <row r="69" spans="1:4" x14ac:dyDescent="0.2">
      <c r="A69" s="153" t="s">
        <v>916</v>
      </c>
      <c r="B69" s="304"/>
      <c r="C69" s="304" t="s">
        <v>874</v>
      </c>
      <c r="D69" s="331">
        <v>150022</v>
      </c>
    </row>
    <row r="70" spans="1:4" ht="38.25" x14ac:dyDescent="0.2">
      <c r="A70" s="153" t="s">
        <v>917</v>
      </c>
      <c r="B70" s="304"/>
      <c r="C70" s="304" t="s">
        <v>875</v>
      </c>
      <c r="D70" s="331">
        <v>150003</v>
      </c>
    </row>
    <row r="71" spans="1:4" ht="25.5" x14ac:dyDescent="0.2">
      <c r="A71" s="153" t="s">
        <v>3994</v>
      </c>
      <c r="B71" s="304" t="s">
        <v>3995</v>
      </c>
      <c r="C71" s="349" t="s">
        <v>872</v>
      </c>
      <c r="D71" s="331">
        <v>150101</v>
      </c>
    </row>
    <row r="72" spans="1:4" x14ac:dyDescent="0.2">
      <c r="A72" s="153" t="s">
        <v>920</v>
      </c>
      <c r="B72" s="304"/>
      <c r="C72" s="304" t="s">
        <v>428</v>
      </c>
      <c r="D72" s="331">
        <v>150040</v>
      </c>
    </row>
    <row r="73" spans="1:4" ht="25.5" x14ac:dyDescent="0.2">
      <c r="A73" s="153" t="s">
        <v>921</v>
      </c>
      <c r="B73" s="304"/>
      <c r="C73" s="304" t="s">
        <v>877</v>
      </c>
      <c r="D73" s="331">
        <v>150057</v>
      </c>
    </row>
    <row r="74" spans="1:4" ht="51" x14ac:dyDescent="0.2">
      <c r="A74" s="153" t="s">
        <v>3996</v>
      </c>
      <c r="B74" s="304" t="s">
        <v>3997</v>
      </c>
      <c r="C74" s="349" t="s">
        <v>925</v>
      </c>
      <c r="D74" s="331">
        <v>150156</v>
      </c>
    </row>
    <row r="75" spans="1:4" ht="29.25" customHeight="1" x14ac:dyDescent="0.2">
      <c r="A75" s="153" t="s">
        <v>3998</v>
      </c>
      <c r="B75" s="304" t="s">
        <v>3999</v>
      </c>
      <c r="C75" s="304" t="s">
        <v>1524</v>
      </c>
      <c r="D75" s="331">
        <v>150112</v>
      </c>
    </row>
    <row r="76" spans="1:4" x14ac:dyDescent="0.2">
      <c r="A76" s="153" t="s">
        <v>4000</v>
      </c>
      <c r="B76" s="304" t="s">
        <v>4001</v>
      </c>
      <c r="C76" s="304" t="s">
        <v>704</v>
      </c>
      <c r="D76" s="331">
        <v>150097</v>
      </c>
    </row>
    <row r="77" spans="1:4" ht="76.5" x14ac:dyDescent="0.2">
      <c r="A77" s="153" t="s">
        <v>4002</v>
      </c>
      <c r="B77" s="304" t="s">
        <v>4003</v>
      </c>
      <c r="C77" s="304" t="s">
        <v>1065</v>
      </c>
      <c r="D77" s="331">
        <v>150125</v>
      </c>
    </row>
    <row r="78" spans="1:4" ht="38.25" x14ac:dyDescent="0.2">
      <c r="A78" s="153" t="s">
        <v>4622</v>
      </c>
      <c r="B78" s="304" t="s">
        <v>4623</v>
      </c>
      <c r="C78" s="304" t="s">
        <v>922</v>
      </c>
      <c r="D78" s="331">
        <v>150111</v>
      </c>
    </row>
    <row r="79" spans="1:4" x14ac:dyDescent="0.2">
      <c r="A79" s="153" t="s">
        <v>923</v>
      </c>
      <c r="B79" s="304"/>
      <c r="C79" s="304" t="s">
        <v>924</v>
      </c>
      <c r="D79" s="331">
        <v>150090</v>
      </c>
    </row>
    <row r="80" spans="1:4" ht="25.5" x14ac:dyDescent="0.2">
      <c r="A80" s="153" t="s">
        <v>1056</v>
      </c>
      <c r="B80" s="304"/>
      <c r="C80" s="304" t="s">
        <v>1092</v>
      </c>
      <c r="D80" s="331">
        <v>150199</v>
      </c>
    </row>
    <row r="81" spans="1:4" x14ac:dyDescent="0.2">
      <c r="A81" s="153" t="s">
        <v>4004</v>
      </c>
      <c r="B81" s="304" t="s">
        <v>4005</v>
      </c>
      <c r="C81" s="304" t="s">
        <v>881</v>
      </c>
      <c r="D81" s="331">
        <v>150049</v>
      </c>
    </row>
    <row r="82" spans="1:4" s="89" customFormat="1" ht="25.5" x14ac:dyDescent="0.2">
      <c r="A82" s="153" t="s">
        <v>927</v>
      </c>
      <c r="B82" s="304"/>
      <c r="C82" s="304" t="s">
        <v>882</v>
      </c>
      <c r="D82" s="331">
        <v>150032</v>
      </c>
    </row>
    <row r="83" spans="1:4" ht="38.25" x14ac:dyDescent="0.2">
      <c r="A83" s="11" t="s">
        <v>4006</v>
      </c>
      <c r="B83" s="125" t="s">
        <v>4007</v>
      </c>
      <c r="C83" s="125" t="s">
        <v>928</v>
      </c>
      <c r="D83" s="348">
        <v>150016</v>
      </c>
    </row>
    <row r="84" spans="1:4" x14ac:dyDescent="0.2">
      <c r="A84" s="153" t="s">
        <v>930</v>
      </c>
      <c r="B84" s="304"/>
      <c r="C84" s="304" t="s">
        <v>884</v>
      </c>
      <c r="D84" s="331">
        <v>150061</v>
      </c>
    </row>
    <row r="85" spans="1:4" x14ac:dyDescent="0.2">
      <c r="A85" s="153" t="s">
        <v>1057</v>
      </c>
      <c r="B85" s="304"/>
      <c r="C85" s="304" t="s">
        <v>1058</v>
      </c>
      <c r="D85" s="331">
        <v>150197</v>
      </c>
    </row>
    <row r="86" spans="1:4" ht="25.5" x14ac:dyDescent="0.2">
      <c r="A86" s="153" t="s">
        <v>684</v>
      </c>
      <c r="B86" s="304"/>
      <c r="C86" s="304" t="s">
        <v>966</v>
      </c>
      <c r="D86" s="331">
        <v>150033</v>
      </c>
    </row>
    <row r="87" spans="1:4" x14ac:dyDescent="0.2">
      <c r="A87" s="153" t="s">
        <v>4008</v>
      </c>
      <c r="B87" s="304" t="s">
        <v>4009</v>
      </c>
      <c r="C87" s="304" t="s">
        <v>1555</v>
      </c>
      <c r="D87" s="331">
        <v>150169</v>
      </c>
    </row>
    <row r="88" spans="1:4" x14ac:dyDescent="0.2">
      <c r="A88" s="154" t="s">
        <v>931</v>
      </c>
      <c r="B88" s="349"/>
      <c r="C88" s="304" t="s">
        <v>115</v>
      </c>
      <c r="D88" s="331">
        <v>150102</v>
      </c>
    </row>
    <row r="89" spans="1:4" ht="63.75" x14ac:dyDescent="0.2">
      <c r="A89" s="304" t="s">
        <v>4010</v>
      </c>
      <c r="B89" s="304" t="s">
        <v>4011</v>
      </c>
      <c r="C89" s="304" t="s">
        <v>926</v>
      </c>
      <c r="D89" s="331">
        <v>150124</v>
      </c>
    </row>
    <row r="90" spans="1:4" ht="51" x14ac:dyDescent="0.2">
      <c r="A90" s="153" t="s">
        <v>4012</v>
      </c>
      <c r="B90" s="304" t="s">
        <v>4013</v>
      </c>
      <c r="C90" s="304" t="s">
        <v>932</v>
      </c>
      <c r="D90" s="331">
        <v>150015</v>
      </c>
    </row>
    <row r="91" spans="1:4" ht="25.5" x14ac:dyDescent="0.2">
      <c r="A91" s="503" t="s">
        <v>4014</v>
      </c>
      <c r="B91" s="615" t="s">
        <v>4015</v>
      </c>
      <c r="C91" s="304" t="s">
        <v>880</v>
      </c>
      <c r="D91" s="331">
        <v>150020</v>
      </c>
    </row>
    <row r="92" spans="1:4" x14ac:dyDescent="0.2">
      <c r="A92" s="153" t="s">
        <v>933</v>
      </c>
      <c r="B92" s="304"/>
      <c r="C92" s="304" t="s">
        <v>886</v>
      </c>
      <c r="D92" s="331">
        <v>150041</v>
      </c>
    </row>
    <row r="93" spans="1:4" x14ac:dyDescent="0.2">
      <c r="A93" s="153" t="s">
        <v>934</v>
      </c>
      <c r="B93" s="304"/>
      <c r="C93" s="304" t="s">
        <v>422</v>
      </c>
      <c r="D93" s="331">
        <v>150034</v>
      </c>
    </row>
    <row r="94" spans="1:4" x14ac:dyDescent="0.2">
      <c r="D94" s="352"/>
    </row>
    <row r="95" spans="1:4" x14ac:dyDescent="0.2">
      <c r="D95" s="352"/>
    </row>
    <row r="96" spans="1:4" x14ac:dyDescent="0.2">
      <c r="D96" s="352"/>
    </row>
    <row r="97" spans="4:4" x14ac:dyDescent="0.2">
      <c r="D97" s="352"/>
    </row>
    <row r="98" spans="4:4" x14ac:dyDescent="0.2">
      <c r="D98" s="352"/>
    </row>
    <row r="99" spans="4:4" x14ac:dyDescent="0.2">
      <c r="D99" s="352"/>
    </row>
    <row r="100" spans="4:4" x14ac:dyDescent="0.2">
      <c r="D100" s="352"/>
    </row>
    <row r="101" spans="4:4" x14ac:dyDescent="0.2">
      <c r="D101" s="352"/>
    </row>
    <row r="102" spans="4:4" x14ac:dyDescent="0.2">
      <c r="D102" s="352"/>
    </row>
    <row r="103" spans="4:4" x14ac:dyDescent="0.2">
      <c r="D103" s="352"/>
    </row>
    <row r="104" spans="4:4" x14ac:dyDescent="0.2">
      <c r="D104" s="352"/>
    </row>
    <row r="105" spans="4:4" x14ac:dyDescent="0.2">
      <c r="D105" s="352"/>
    </row>
    <row r="106" spans="4:4" x14ac:dyDescent="0.2">
      <c r="D106" s="352"/>
    </row>
    <row r="107" spans="4:4" x14ac:dyDescent="0.2">
      <c r="D107" s="352"/>
    </row>
    <row r="108" spans="4:4" x14ac:dyDescent="0.2">
      <c r="D108" s="352"/>
    </row>
    <row r="109" spans="4:4" x14ac:dyDescent="0.2">
      <c r="D109" s="352"/>
    </row>
    <row r="110" spans="4:4" x14ac:dyDescent="0.2">
      <c r="D110" s="352"/>
    </row>
    <row r="111" spans="4:4" x14ac:dyDescent="0.2">
      <c r="D111" s="352"/>
    </row>
    <row r="112" spans="4:4" x14ac:dyDescent="0.2">
      <c r="D112" s="352"/>
    </row>
    <row r="113" spans="4:4" x14ac:dyDescent="0.2">
      <c r="D113" s="352"/>
    </row>
    <row r="114" spans="4:4" x14ac:dyDescent="0.2">
      <c r="D114" s="352"/>
    </row>
    <row r="115" spans="4:4" x14ac:dyDescent="0.2">
      <c r="D115" s="352"/>
    </row>
    <row r="116" spans="4:4" x14ac:dyDescent="0.2">
      <c r="D116" s="352"/>
    </row>
    <row r="117" spans="4:4" x14ac:dyDescent="0.2">
      <c r="D117" s="352"/>
    </row>
    <row r="118" spans="4:4" x14ac:dyDescent="0.2">
      <c r="D118" s="352"/>
    </row>
    <row r="119" spans="4:4" x14ac:dyDescent="0.2">
      <c r="D119" s="352"/>
    </row>
    <row r="120" spans="4:4" x14ac:dyDescent="0.2">
      <c r="D120" s="352"/>
    </row>
    <row r="121" spans="4:4" x14ac:dyDescent="0.2">
      <c r="D121" s="352"/>
    </row>
    <row r="122" spans="4:4" x14ac:dyDescent="0.2">
      <c r="D122" s="352"/>
    </row>
    <row r="123" spans="4:4" x14ac:dyDescent="0.2">
      <c r="D123" s="352"/>
    </row>
    <row r="124" spans="4:4" x14ac:dyDescent="0.2">
      <c r="D124" s="352"/>
    </row>
    <row r="125" spans="4:4" x14ac:dyDescent="0.2">
      <c r="D125" s="352"/>
    </row>
    <row r="126" spans="4:4" x14ac:dyDescent="0.2">
      <c r="D126" s="352"/>
    </row>
    <row r="127" spans="4:4" x14ac:dyDescent="0.2">
      <c r="D127" s="352"/>
    </row>
    <row r="128" spans="4:4" x14ac:dyDescent="0.2">
      <c r="D128" s="352"/>
    </row>
    <row r="129" spans="4:4" x14ac:dyDescent="0.2">
      <c r="D129" s="352"/>
    </row>
    <row r="130" spans="4:4" x14ac:dyDescent="0.2">
      <c r="D130" s="352"/>
    </row>
    <row r="131" spans="4:4" x14ac:dyDescent="0.2">
      <c r="D131" s="352"/>
    </row>
    <row r="132" spans="4:4" x14ac:dyDescent="0.2">
      <c r="D132" s="352"/>
    </row>
    <row r="133" spans="4:4" x14ac:dyDescent="0.2">
      <c r="D133" s="352"/>
    </row>
    <row r="134" spans="4:4" x14ac:dyDescent="0.2">
      <c r="D134" s="352"/>
    </row>
    <row r="135" spans="4:4" x14ac:dyDescent="0.2">
      <c r="D135" s="352"/>
    </row>
    <row r="136" spans="4:4" x14ac:dyDescent="0.2">
      <c r="D136" s="352"/>
    </row>
    <row r="137" spans="4:4" x14ac:dyDescent="0.2">
      <c r="D137" s="352"/>
    </row>
    <row r="138" spans="4:4" x14ac:dyDescent="0.2">
      <c r="D138" s="352"/>
    </row>
    <row r="139" spans="4:4" x14ac:dyDescent="0.2">
      <c r="D139" s="352"/>
    </row>
    <row r="140" spans="4:4" x14ac:dyDescent="0.2">
      <c r="D140" s="352"/>
    </row>
    <row r="141" spans="4:4" x14ac:dyDescent="0.2">
      <c r="D141" s="352"/>
    </row>
    <row r="142" spans="4:4" x14ac:dyDescent="0.2">
      <c r="D142" s="352"/>
    </row>
    <row r="143" spans="4:4" x14ac:dyDescent="0.2">
      <c r="D143" s="352"/>
    </row>
    <row r="144" spans="4:4" x14ac:dyDescent="0.2">
      <c r="D144" s="352"/>
    </row>
    <row r="145" spans="4:4" x14ac:dyDescent="0.2">
      <c r="D145" s="352"/>
    </row>
    <row r="146" spans="4:4" x14ac:dyDescent="0.2">
      <c r="D146" s="352"/>
    </row>
    <row r="147" spans="4:4" x14ac:dyDescent="0.2">
      <c r="D147" s="352"/>
    </row>
    <row r="148" spans="4:4" x14ac:dyDescent="0.2">
      <c r="D148" s="352"/>
    </row>
    <row r="149" spans="4:4" x14ac:dyDescent="0.2">
      <c r="D149" s="352"/>
    </row>
    <row r="150" spans="4:4" x14ac:dyDescent="0.2">
      <c r="D150" s="352"/>
    </row>
    <row r="151" spans="4:4" x14ac:dyDescent="0.2">
      <c r="D151" s="352"/>
    </row>
    <row r="152" spans="4:4" x14ac:dyDescent="0.2">
      <c r="D152" s="352"/>
    </row>
    <row r="153" spans="4:4" x14ac:dyDescent="0.2">
      <c r="D153" s="352"/>
    </row>
    <row r="154" spans="4:4" x14ac:dyDescent="0.2">
      <c r="D154" s="352"/>
    </row>
    <row r="155" spans="4:4" x14ac:dyDescent="0.2">
      <c r="D155" s="352"/>
    </row>
    <row r="156" spans="4:4" x14ac:dyDescent="0.2">
      <c r="D156" s="352"/>
    </row>
    <row r="157" spans="4:4" x14ac:dyDescent="0.2">
      <c r="D157" s="352"/>
    </row>
    <row r="158" spans="4:4" x14ac:dyDescent="0.2">
      <c r="D158" s="352"/>
    </row>
    <row r="159" spans="4:4" x14ac:dyDescent="0.2">
      <c r="D159" s="352"/>
    </row>
    <row r="160" spans="4:4" x14ac:dyDescent="0.2">
      <c r="D160" s="352"/>
    </row>
    <row r="161" spans="4:4" x14ac:dyDescent="0.2">
      <c r="D161" s="352"/>
    </row>
    <row r="162" spans="4:4" x14ac:dyDescent="0.2">
      <c r="D162" s="352"/>
    </row>
    <row r="163" spans="4:4" x14ac:dyDescent="0.2">
      <c r="D163" s="352"/>
    </row>
    <row r="164" spans="4:4" x14ac:dyDescent="0.2">
      <c r="D164" s="352"/>
    </row>
    <row r="165" spans="4:4" x14ac:dyDescent="0.2">
      <c r="D165" s="352"/>
    </row>
    <row r="166" spans="4:4" x14ac:dyDescent="0.2">
      <c r="D166" s="352"/>
    </row>
    <row r="167" spans="4:4" x14ac:dyDescent="0.2">
      <c r="D167" s="352"/>
    </row>
    <row r="168" spans="4:4" x14ac:dyDescent="0.2">
      <c r="D168" s="352"/>
    </row>
    <row r="169" spans="4:4" x14ac:dyDescent="0.2">
      <c r="D169" s="352"/>
    </row>
    <row r="170" spans="4:4" x14ac:dyDescent="0.2">
      <c r="D170" s="352"/>
    </row>
    <row r="171" spans="4:4" x14ac:dyDescent="0.2">
      <c r="D171" s="352"/>
    </row>
    <row r="172" spans="4:4" x14ac:dyDescent="0.2">
      <c r="D172" s="352"/>
    </row>
    <row r="173" spans="4:4" x14ac:dyDescent="0.2">
      <c r="D173" s="352"/>
    </row>
    <row r="174" spans="4:4" x14ac:dyDescent="0.2">
      <c r="D174" s="352"/>
    </row>
    <row r="175" spans="4:4" x14ac:dyDescent="0.2">
      <c r="D175" s="352"/>
    </row>
    <row r="176" spans="4:4" x14ac:dyDescent="0.2">
      <c r="D176" s="352"/>
    </row>
    <row r="177" spans="4:4" x14ac:dyDescent="0.2">
      <c r="D177" s="352"/>
    </row>
    <row r="178" spans="4:4" x14ac:dyDescent="0.2">
      <c r="D178" s="352"/>
    </row>
    <row r="179" spans="4:4" x14ac:dyDescent="0.2">
      <c r="D179" s="352"/>
    </row>
    <row r="180" spans="4:4" x14ac:dyDescent="0.2">
      <c r="D180" s="352"/>
    </row>
    <row r="181" spans="4:4" x14ac:dyDescent="0.2">
      <c r="D181" s="352"/>
    </row>
    <row r="182" spans="4:4" x14ac:dyDescent="0.2">
      <c r="D182" s="352"/>
    </row>
    <row r="183" spans="4:4" x14ac:dyDescent="0.2">
      <c r="D183" s="352"/>
    </row>
    <row r="184" spans="4:4" x14ac:dyDescent="0.2">
      <c r="D184" s="352"/>
    </row>
    <row r="185" spans="4:4" x14ac:dyDescent="0.2">
      <c r="D185" s="352"/>
    </row>
    <row r="186" spans="4:4" x14ac:dyDescent="0.2">
      <c r="D186" s="352"/>
    </row>
    <row r="187" spans="4:4" x14ac:dyDescent="0.2">
      <c r="D187" s="352"/>
    </row>
    <row r="188" spans="4:4" x14ac:dyDescent="0.2">
      <c r="D188" s="352"/>
    </row>
    <row r="189" spans="4:4" x14ac:dyDescent="0.2">
      <c r="D189" s="352"/>
    </row>
    <row r="190" spans="4:4" x14ac:dyDescent="0.2">
      <c r="D190" s="352"/>
    </row>
    <row r="191" spans="4:4" x14ac:dyDescent="0.2">
      <c r="D191" s="352"/>
    </row>
    <row r="192" spans="4:4" x14ac:dyDescent="0.2">
      <c r="D192" s="352"/>
    </row>
    <row r="193" spans="4:4" x14ac:dyDescent="0.2">
      <c r="D193" s="352"/>
    </row>
    <row r="194" spans="4:4" x14ac:dyDescent="0.2">
      <c r="D194" s="352"/>
    </row>
    <row r="195" spans="4:4" x14ac:dyDescent="0.2">
      <c r="D195" s="352"/>
    </row>
    <row r="196" spans="4:4" x14ac:dyDescent="0.2">
      <c r="D196" s="352"/>
    </row>
    <row r="197" spans="4:4" x14ac:dyDescent="0.2">
      <c r="D197" s="352"/>
    </row>
    <row r="198" spans="4:4" x14ac:dyDescent="0.2">
      <c r="D198" s="352"/>
    </row>
    <row r="199" spans="4:4" x14ac:dyDescent="0.2">
      <c r="D199" s="352"/>
    </row>
    <row r="200" spans="4:4" x14ac:dyDescent="0.2">
      <c r="D200" s="352"/>
    </row>
    <row r="201" spans="4:4" x14ac:dyDescent="0.2">
      <c r="D201" s="352"/>
    </row>
    <row r="202" spans="4:4" x14ac:dyDescent="0.2">
      <c r="D202" s="352"/>
    </row>
    <row r="203" spans="4:4" x14ac:dyDescent="0.2">
      <c r="D203" s="352"/>
    </row>
    <row r="204" spans="4:4" x14ac:dyDescent="0.2">
      <c r="D204" s="352"/>
    </row>
    <row r="205" spans="4:4" x14ac:dyDescent="0.2">
      <c r="D205" s="352"/>
    </row>
    <row r="206" spans="4:4" x14ac:dyDescent="0.2">
      <c r="D206" s="352"/>
    </row>
    <row r="207" spans="4:4" x14ac:dyDescent="0.2">
      <c r="D207" s="352"/>
    </row>
    <row r="208" spans="4:4" x14ac:dyDescent="0.2">
      <c r="D208" s="352"/>
    </row>
    <row r="209" spans="4:4" x14ac:dyDescent="0.2">
      <c r="D209" s="352"/>
    </row>
    <row r="210" spans="4:4" x14ac:dyDescent="0.2">
      <c r="D210" s="352"/>
    </row>
    <row r="211" spans="4:4" x14ac:dyDescent="0.2">
      <c r="D211" s="352"/>
    </row>
    <row r="212" spans="4:4" x14ac:dyDescent="0.2">
      <c r="D212" s="352"/>
    </row>
    <row r="213" spans="4:4" x14ac:dyDescent="0.2">
      <c r="D213" s="352"/>
    </row>
    <row r="214" spans="4:4" x14ac:dyDescent="0.2">
      <c r="D214" s="352"/>
    </row>
    <row r="215" spans="4:4" x14ac:dyDescent="0.2">
      <c r="D215" s="352"/>
    </row>
    <row r="216" spans="4:4" x14ac:dyDescent="0.2">
      <c r="D216" s="352"/>
    </row>
  </sheetData>
  <sortState xmlns:xlrd2="http://schemas.microsoft.com/office/spreadsheetml/2017/richdata2" ref="A2:D216">
    <sortCondition ref="A1:A216"/>
  </sortState>
  <phoneticPr fontId="2" type="noConversion"/>
  <printOptions horizontalCentered="1"/>
  <pageMargins left="0.75" right="0.75" top="1" bottom="1" header="0.5" footer="0.5"/>
  <pageSetup orientation="landscape" r:id="rId1"/>
  <headerFooter alignWithMargins="0">
    <oddHeader>&amp;C&amp;"Arial,Bold"&amp;18 8.  Home Health Services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Y646"/>
  <sheetViews>
    <sheetView showWhiteSpace="0" view="pageLayout" topLeftCell="A290" zoomScaleNormal="100" workbookViewId="0">
      <selection activeCell="B302" sqref="B1:B1048576"/>
    </sheetView>
  </sheetViews>
  <sheetFormatPr defaultColWidth="9.140625" defaultRowHeight="12.75" x14ac:dyDescent="0.2"/>
  <cols>
    <col min="1" max="1" width="8" style="389" customWidth="1"/>
    <col min="2" max="2" width="21.42578125" style="385" customWidth="1"/>
    <col min="3" max="3" width="85.85546875" style="89" customWidth="1"/>
    <col min="4" max="4" width="8.85546875" style="188" customWidth="1"/>
    <col min="5" max="16384" width="9.140625" style="89"/>
  </cols>
  <sheetData>
    <row r="1" spans="1:4" x14ac:dyDescent="0.2">
      <c r="A1" s="387" t="s">
        <v>502</v>
      </c>
      <c r="B1" s="387" t="s">
        <v>651</v>
      </c>
      <c r="C1" s="192" t="s">
        <v>240</v>
      </c>
      <c r="D1" s="193" t="s">
        <v>950</v>
      </c>
    </row>
    <row r="2" spans="1:4" x14ac:dyDescent="0.2">
      <c r="A2" s="383">
        <v>14</v>
      </c>
      <c r="B2" s="386" t="s">
        <v>366</v>
      </c>
      <c r="C2" s="391" t="s">
        <v>947</v>
      </c>
      <c r="D2" s="191">
        <v>150108</v>
      </c>
    </row>
    <row r="3" spans="1:4" ht="25.5" x14ac:dyDescent="0.2">
      <c r="A3" s="387">
        <v>14</v>
      </c>
      <c r="B3" s="386" t="s">
        <v>366</v>
      </c>
      <c r="C3" s="391" t="s">
        <v>3411</v>
      </c>
      <c r="D3" s="191">
        <v>150031</v>
      </c>
    </row>
    <row r="4" spans="1:4" x14ac:dyDescent="0.2">
      <c r="A4" s="383">
        <v>14</v>
      </c>
      <c r="B4" s="386" t="s">
        <v>366</v>
      </c>
      <c r="C4" s="391" t="s">
        <v>937</v>
      </c>
      <c r="D4" s="191">
        <v>150125</v>
      </c>
    </row>
    <row r="5" spans="1:4" ht="38.25" x14ac:dyDescent="0.2">
      <c r="A5" s="383">
        <v>14</v>
      </c>
      <c r="B5" s="386" t="s">
        <v>960</v>
      </c>
      <c r="C5" s="391" t="s">
        <v>959</v>
      </c>
      <c r="D5" s="191">
        <v>150095</v>
      </c>
    </row>
    <row r="6" spans="1:4" x14ac:dyDescent="0.2">
      <c r="A6" s="383">
        <v>4</v>
      </c>
      <c r="B6" s="386" t="s">
        <v>67</v>
      </c>
      <c r="C6" s="391" t="s">
        <v>947</v>
      </c>
      <c r="D6" s="191">
        <v>150108</v>
      </c>
    </row>
    <row r="7" spans="1:4" x14ac:dyDescent="0.2">
      <c r="A7" s="383">
        <v>4</v>
      </c>
      <c r="B7" s="386" t="s">
        <v>67</v>
      </c>
      <c r="C7" s="391" t="s">
        <v>911</v>
      </c>
      <c r="D7" s="191">
        <v>150077</v>
      </c>
    </row>
    <row r="8" spans="1:4" x14ac:dyDescent="0.2">
      <c r="A8" s="383">
        <v>4</v>
      </c>
      <c r="B8" s="386" t="s">
        <v>67</v>
      </c>
      <c r="C8" s="41" t="s">
        <v>1081</v>
      </c>
      <c r="D8" s="191">
        <v>150137</v>
      </c>
    </row>
    <row r="9" spans="1:4" x14ac:dyDescent="0.2">
      <c r="A9" s="383">
        <v>4</v>
      </c>
      <c r="B9" s="386" t="s">
        <v>67</v>
      </c>
      <c r="C9" s="391" t="s">
        <v>1056</v>
      </c>
      <c r="D9" s="191">
        <v>150199</v>
      </c>
    </row>
    <row r="10" spans="1:4" ht="14.25" customHeight="1" x14ac:dyDescent="0.2">
      <c r="A10" s="383">
        <v>4</v>
      </c>
      <c r="B10" s="386" t="s">
        <v>67</v>
      </c>
      <c r="C10" s="391" t="s">
        <v>1131</v>
      </c>
      <c r="D10" s="191">
        <v>150033</v>
      </c>
    </row>
    <row r="11" spans="1:4" x14ac:dyDescent="0.2">
      <c r="A11" s="383">
        <v>15</v>
      </c>
      <c r="B11" s="386" t="s">
        <v>547</v>
      </c>
      <c r="C11" s="391" t="s">
        <v>888</v>
      </c>
      <c r="D11" s="191">
        <v>150170</v>
      </c>
    </row>
    <row r="12" spans="1:4" x14ac:dyDescent="0.2">
      <c r="A12" s="383">
        <v>15</v>
      </c>
      <c r="B12" s="386" t="s">
        <v>547</v>
      </c>
      <c r="C12" s="391" t="s">
        <v>935</v>
      </c>
      <c r="D12" s="191">
        <v>150045</v>
      </c>
    </row>
    <row r="13" spans="1:4" x14ac:dyDescent="0.2">
      <c r="A13" s="383">
        <v>15</v>
      </c>
      <c r="B13" s="386" t="s">
        <v>547</v>
      </c>
      <c r="C13" s="391" t="s">
        <v>839</v>
      </c>
      <c r="D13" s="191">
        <v>150107</v>
      </c>
    </row>
    <row r="14" spans="1:4" x14ac:dyDescent="0.2">
      <c r="A14" s="383">
        <v>15</v>
      </c>
      <c r="B14" s="386" t="s">
        <v>547</v>
      </c>
      <c r="C14" s="391" t="s">
        <v>892</v>
      </c>
      <c r="D14" s="191">
        <v>150082</v>
      </c>
    </row>
    <row r="15" spans="1:4" x14ac:dyDescent="0.2">
      <c r="A15" s="383">
        <v>15</v>
      </c>
      <c r="B15" s="386" t="s">
        <v>547</v>
      </c>
      <c r="C15" s="391" t="s">
        <v>1089</v>
      </c>
      <c r="D15" s="191">
        <v>150110</v>
      </c>
    </row>
    <row r="16" spans="1:4" x14ac:dyDescent="0.2">
      <c r="A16" s="383">
        <v>15</v>
      </c>
      <c r="B16" s="386" t="s">
        <v>547</v>
      </c>
      <c r="C16" s="391" t="s">
        <v>908</v>
      </c>
      <c r="D16" s="191">
        <v>150008</v>
      </c>
    </row>
    <row r="17" spans="1:4" x14ac:dyDescent="0.2">
      <c r="A17" s="383">
        <v>15</v>
      </c>
      <c r="B17" s="386" t="s">
        <v>547</v>
      </c>
      <c r="C17" s="391" t="s">
        <v>917</v>
      </c>
      <c r="D17" s="191">
        <v>150003</v>
      </c>
    </row>
    <row r="18" spans="1:4" ht="25.5" x14ac:dyDescent="0.2">
      <c r="A18" s="383">
        <v>15</v>
      </c>
      <c r="B18" s="386" t="s">
        <v>547</v>
      </c>
      <c r="C18" s="125" t="s">
        <v>1588</v>
      </c>
      <c r="D18" s="191">
        <v>150124</v>
      </c>
    </row>
    <row r="19" spans="1:4" x14ac:dyDescent="0.2">
      <c r="A19" s="387">
        <v>1</v>
      </c>
      <c r="B19" s="384" t="s">
        <v>515</v>
      </c>
      <c r="C19" s="392" t="s">
        <v>1631</v>
      </c>
      <c r="D19" s="191">
        <v>150101</v>
      </c>
    </row>
    <row r="20" spans="1:4" x14ac:dyDescent="0.2">
      <c r="A20" s="383">
        <v>4</v>
      </c>
      <c r="B20" s="386" t="s">
        <v>68</v>
      </c>
      <c r="C20" s="391" t="s">
        <v>947</v>
      </c>
      <c r="D20" s="191">
        <v>150108</v>
      </c>
    </row>
    <row r="21" spans="1:4" ht="25.5" x14ac:dyDescent="0.2">
      <c r="A21" s="387">
        <v>4</v>
      </c>
      <c r="B21" s="386" t="s">
        <v>68</v>
      </c>
      <c r="C21" s="391" t="s">
        <v>3411</v>
      </c>
      <c r="D21" s="191">
        <v>150031</v>
      </c>
    </row>
    <row r="22" spans="1:4" x14ac:dyDescent="0.2">
      <c r="A22" s="383">
        <v>4</v>
      </c>
      <c r="B22" s="386" t="s">
        <v>68</v>
      </c>
      <c r="C22" s="391" t="s">
        <v>940</v>
      </c>
      <c r="D22" s="191">
        <v>150061</v>
      </c>
    </row>
    <row r="23" spans="1:4" ht="25.5" x14ac:dyDescent="0.2">
      <c r="A23" s="383">
        <v>9</v>
      </c>
      <c r="B23" s="386" t="s">
        <v>138</v>
      </c>
      <c r="C23" s="391" t="s">
        <v>951</v>
      </c>
      <c r="D23" s="191">
        <v>150091</v>
      </c>
    </row>
    <row r="24" spans="1:4" ht="25.5" x14ac:dyDescent="0.2">
      <c r="A24" s="383">
        <v>9</v>
      </c>
      <c r="B24" s="386" t="s">
        <v>138</v>
      </c>
      <c r="C24" s="391" t="s">
        <v>1066</v>
      </c>
      <c r="D24" s="191">
        <v>150125</v>
      </c>
    </row>
    <row r="25" spans="1:4" x14ac:dyDescent="0.2">
      <c r="A25" s="383">
        <v>9</v>
      </c>
      <c r="B25" s="386" t="s">
        <v>138</v>
      </c>
      <c r="C25" s="391" t="s">
        <v>939</v>
      </c>
      <c r="D25" s="191">
        <v>150032</v>
      </c>
    </row>
    <row r="26" spans="1:4" x14ac:dyDescent="0.2">
      <c r="A26" s="383">
        <v>13</v>
      </c>
      <c r="B26" s="386" t="s">
        <v>29</v>
      </c>
      <c r="C26" s="390" t="s">
        <v>1534</v>
      </c>
      <c r="D26" s="191">
        <v>150039</v>
      </c>
    </row>
    <row r="27" spans="1:4" x14ac:dyDescent="0.2">
      <c r="A27" s="383">
        <v>13</v>
      </c>
      <c r="B27" s="386" t="s">
        <v>29</v>
      </c>
      <c r="C27" s="391" t="s">
        <v>889</v>
      </c>
      <c r="D27" s="191">
        <v>150129</v>
      </c>
    </row>
    <row r="28" spans="1:4" x14ac:dyDescent="0.2">
      <c r="A28" s="383">
        <v>13</v>
      </c>
      <c r="B28" s="386" t="s">
        <v>29</v>
      </c>
      <c r="C28" s="391" t="s">
        <v>895</v>
      </c>
      <c r="D28" s="191">
        <v>150042</v>
      </c>
    </row>
    <row r="29" spans="1:4" ht="25.5" x14ac:dyDescent="0.2">
      <c r="A29" s="383">
        <v>13</v>
      </c>
      <c r="B29" s="386" t="s">
        <v>29</v>
      </c>
      <c r="C29" s="391" t="s">
        <v>1628</v>
      </c>
      <c r="D29" s="191">
        <v>150001</v>
      </c>
    </row>
    <row r="30" spans="1:4" x14ac:dyDescent="0.2">
      <c r="A30" s="383">
        <v>13</v>
      </c>
      <c r="B30" s="386" t="s">
        <v>29</v>
      </c>
      <c r="C30" s="391" t="s">
        <v>920</v>
      </c>
      <c r="D30" s="191">
        <v>150040</v>
      </c>
    </row>
    <row r="31" spans="1:4" ht="18.75" customHeight="1" x14ac:dyDescent="0.2">
      <c r="A31" s="383">
        <v>7</v>
      </c>
      <c r="B31" s="386" t="s">
        <v>233</v>
      </c>
      <c r="C31" s="391" t="s">
        <v>888</v>
      </c>
      <c r="D31" s="191">
        <v>150170</v>
      </c>
    </row>
    <row r="32" spans="1:4" ht="25.5" x14ac:dyDescent="0.2">
      <c r="A32" s="383">
        <v>7</v>
      </c>
      <c r="B32" s="386" t="s">
        <v>233</v>
      </c>
      <c r="C32" s="391" t="s">
        <v>890</v>
      </c>
      <c r="D32" s="191">
        <v>150184</v>
      </c>
    </row>
    <row r="33" spans="1:4" x14ac:dyDescent="0.2">
      <c r="A33" s="383">
        <v>7</v>
      </c>
      <c r="B33" s="386" t="s">
        <v>233</v>
      </c>
      <c r="C33" s="391" t="s">
        <v>954</v>
      </c>
      <c r="D33" s="191">
        <v>150165</v>
      </c>
    </row>
    <row r="34" spans="1:4" x14ac:dyDescent="0.2">
      <c r="A34" s="383">
        <v>7</v>
      </c>
      <c r="B34" s="386" t="s">
        <v>233</v>
      </c>
      <c r="C34" s="394" t="s">
        <v>956</v>
      </c>
      <c r="D34" s="191">
        <v>150136</v>
      </c>
    </row>
    <row r="35" spans="1:4" x14ac:dyDescent="0.2">
      <c r="A35" s="383">
        <v>7</v>
      </c>
      <c r="B35" s="386" t="s">
        <v>233</v>
      </c>
      <c r="C35" s="390" t="s">
        <v>1144</v>
      </c>
      <c r="D35" s="191">
        <v>150050</v>
      </c>
    </row>
    <row r="36" spans="1:4" ht="25.5" x14ac:dyDescent="0.2">
      <c r="A36" s="383">
        <v>7</v>
      </c>
      <c r="B36" s="386" t="s">
        <v>233</v>
      </c>
      <c r="C36" s="392" t="s">
        <v>963</v>
      </c>
      <c r="D36" s="191">
        <v>150111</v>
      </c>
    </row>
    <row r="37" spans="1:4" ht="25.5" x14ac:dyDescent="0.2">
      <c r="A37" s="383">
        <v>7</v>
      </c>
      <c r="B37" s="386" t="s">
        <v>233</v>
      </c>
      <c r="C37" s="390" t="s">
        <v>1624</v>
      </c>
      <c r="D37" s="191">
        <v>150016</v>
      </c>
    </row>
    <row r="38" spans="1:4" x14ac:dyDescent="0.2">
      <c r="A38" s="383">
        <v>15</v>
      </c>
      <c r="B38" s="386" t="s">
        <v>548</v>
      </c>
      <c r="C38" s="391" t="s">
        <v>888</v>
      </c>
      <c r="D38" s="191">
        <v>150170</v>
      </c>
    </row>
    <row r="39" spans="1:4" ht="38.25" x14ac:dyDescent="0.2">
      <c r="A39" s="383">
        <v>15</v>
      </c>
      <c r="B39" s="386" t="s">
        <v>548</v>
      </c>
      <c r="C39" s="304" t="s">
        <v>1676</v>
      </c>
      <c r="D39" s="191">
        <v>150103</v>
      </c>
    </row>
    <row r="40" spans="1:4" x14ac:dyDescent="0.2">
      <c r="A40" s="383">
        <v>15</v>
      </c>
      <c r="B40" s="386" t="s">
        <v>548</v>
      </c>
      <c r="C40" s="391" t="s">
        <v>839</v>
      </c>
      <c r="D40" s="191">
        <v>150107</v>
      </c>
    </row>
    <row r="41" spans="1:4" ht="25.5" x14ac:dyDescent="0.2">
      <c r="A41" s="383">
        <v>15</v>
      </c>
      <c r="B41" s="386" t="s">
        <v>548</v>
      </c>
      <c r="C41" s="391" t="s">
        <v>2103</v>
      </c>
      <c r="D41" s="191">
        <v>150056</v>
      </c>
    </row>
    <row r="42" spans="1:4" x14ac:dyDescent="0.2">
      <c r="A42" s="383">
        <v>15</v>
      </c>
      <c r="B42" s="386" t="s">
        <v>548</v>
      </c>
      <c r="C42" s="391" t="s">
        <v>892</v>
      </c>
      <c r="D42" s="191">
        <v>150082</v>
      </c>
    </row>
    <row r="43" spans="1:4" x14ac:dyDescent="0.2">
      <c r="A43" s="383">
        <v>15</v>
      </c>
      <c r="B43" s="386" t="s">
        <v>548</v>
      </c>
      <c r="C43" s="392" t="s">
        <v>1089</v>
      </c>
      <c r="D43" s="191">
        <v>150110</v>
      </c>
    </row>
    <row r="44" spans="1:4" x14ac:dyDescent="0.2">
      <c r="A44" s="383">
        <v>15</v>
      </c>
      <c r="B44" s="386" t="s">
        <v>548</v>
      </c>
      <c r="C44" s="391" t="s">
        <v>1160</v>
      </c>
      <c r="D44" s="191">
        <v>150094</v>
      </c>
    </row>
    <row r="45" spans="1:4" ht="25.5" x14ac:dyDescent="0.2">
      <c r="A45" s="383">
        <v>15</v>
      </c>
      <c r="B45" s="386" t="s">
        <v>548</v>
      </c>
      <c r="C45" s="125" t="s">
        <v>1588</v>
      </c>
      <c r="D45" s="191">
        <v>150124</v>
      </c>
    </row>
    <row r="46" spans="1:4" x14ac:dyDescent="0.2">
      <c r="A46" s="383">
        <v>10</v>
      </c>
      <c r="B46" s="386" t="s">
        <v>143</v>
      </c>
      <c r="C46" s="391" t="s">
        <v>949</v>
      </c>
      <c r="D46" s="191">
        <v>150164</v>
      </c>
    </row>
    <row r="47" spans="1:4" x14ac:dyDescent="0.2">
      <c r="A47" s="383">
        <v>10</v>
      </c>
      <c r="B47" s="386" t="s">
        <v>143</v>
      </c>
      <c r="C47" s="391" t="s">
        <v>958</v>
      </c>
      <c r="D47" s="191">
        <v>150052</v>
      </c>
    </row>
    <row r="48" spans="1:4" x14ac:dyDescent="0.2">
      <c r="A48" s="383">
        <v>15</v>
      </c>
      <c r="B48" s="386" t="s">
        <v>549</v>
      </c>
      <c r="C48" s="391" t="s">
        <v>888</v>
      </c>
      <c r="D48" s="191">
        <v>150170</v>
      </c>
    </row>
    <row r="49" spans="1:4" x14ac:dyDescent="0.2">
      <c r="A49" s="383">
        <v>15</v>
      </c>
      <c r="B49" s="386" t="s">
        <v>549</v>
      </c>
      <c r="C49" s="391" t="s">
        <v>839</v>
      </c>
      <c r="D49" s="191">
        <v>150107</v>
      </c>
    </row>
    <row r="50" spans="1:4" x14ac:dyDescent="0.2">
      <c r="A50" s="383">
        <v>15</v>
      </c>
      <c r="B50" s="386" t="s">
        <v>549</v>
      </c>
      <c r="C50" s="391" t="s">
        <v>892</v>
      </c>
      <c r="D50" s="191">
        <v>150082</v>
      </c>
    </row>
    <row r="51" spans="1:4" x14ac:dyDescent="0.2">
      <c r="A51" s="383">
        <v>15</v>
      </c>
      <c r="B51" s="386" t="s">
        <v>549</v>
      </c>
      <c r="C51" s="391" t="s">
        <v>1089</v>
      </c>
      <c r="D51" s="191">
        <v>150110</v>
      </c>
    </row>
    <row r="52" spans="1:4" x14ac:dyDescent="0.2">
      <c r="A52" s="383">
        <v>15</v>
      </c>
      <c r="B52" s="386" t="s">
        <v>549</v>
      </c>
      <c r="C52" s="391" t="s">
        <v>1158</v>
      </c>
      <c r="D52" s="191">
        <v>150190</v>
      </c>
    </row>
    <row r="53" spans="1:4" x14ac:dyDescent="0.2">
      <c r="A53" s="383">
        <v>15</v>
      </c>
      <c r="B53" s="386" t="s">
        <v>549</v>
      </c>
      <c r="C53" s="391" t="s">
        <v>917</v>
      </c>
      <c r="D53" s="191">
        <v>150003</v>
      </c>
    </row>
    <row r="54" spans="1:4" ht="25.5" x14ac:dyDescent="0.2">
      <c r="A54" s="383">
        <v>15</v>
      </c>
      <c r="B54" s="386" t="s">
        <v>549</v>
      </c>
      <c r="C54" s="11" t="s">
        <v>1588</v>
      </c>
      <c r="D54" s="191">
        <v>150124</v>
      </c>
    </row>
    <row r="55" spans="1:4" x14ac:dyDescent="0.2">
      <c r="A55" s="383">
        <v>8</v>
      </c>
      <c r="B55" s="386" t="s">
        <v>133</v>
      </c>
      <c r="C55" s="391" t="s">
        <v>900</v>
      </c>
      <c r="D55" s="191">
        <v>150025</v>
      </c>
    </row>
    <row r="56" spans="1:4" ht="25.5" x14ac:dyDescent="0.2">
      <c r="A56" s="383">
        <v>8</v>
      </c>
      <c r="B56" s="386" t="s">
        <v>133</v>
      </c>
      <c r="C56" s="391" t="s">
        <v>963</v>
      </c>
      <c r="D56" s="191">
        <v>150111</v>
      </c>
    </row>
    <row r="57" spans="1:4" x14ac:dyDescent="0.2">
      <c r="A57" s="383">
        <v>12</v>
      </c>
      <c r="B57" s="386" t="s">
        <v>21</v>
      </c>
      <c r="C57" s="391" t="s">
        <v>121</v>
      </c>
      <c r="D57" s="191">
        <v>150004</v>
      </c>
    </row>
    <row r="58" spans="1:4" x14ac:dyDescent="0.2">
      <c r="A58" s="383">
        <v>12</v>
      </c>
      <c r="B58" s="386" t="s">
        <v>21</v>
      </c>
      <c r="C58" s="391" t="s">
        <v>901</v>
      </c>
      <c r="D58" s="191">
        <v>150029</v>
      </c>
    </row>
    <row r="59" spans="1:4" x14ac:dyDescent="0.2">
      <c r="A59" s="383">
        <v>5</v>
      </c>
      <c r="B59" s="386" t="s">
        <v>288</v>
      </c>
      <c r="C59" s="391" t="s">
        <v>947</v>
      </c>
      <c r="D59" s="191">
        <v>150108</v>
      </c>
    </row>
    <row r="60" spans="1:4" ht="25.5" x14ac:dyDescent="0.2">
      <c r="A60" s="383">
        <v>5</v>
      </c>
      <c r="B60" s="386" t="s">
        <v>288</v>
      </c>
      <c r="C60" s="41" t="s">
        <v>1093</v>
      </c>
      <c r="D60" s="191">
        <v>150121</v>
      </c>
    </row>
    <row r="61" spans="1:4" x14ac:dyDescent="0.2">
      <c r="A61" s="383">
        <v>5</v>
      </c>
      <c r="B61" s="386" t="s">
        <v>288</v>
      </c>
      <c r="C61" s="391" t="s">
        <v>953</v>
      </c>
      <c r="D61" s="191">
        <v>150153</v>
      </c>
    </row>
    <row r="62" spans="1:4" ht="51" x14ac:dyDescent="0.2">
      <c r="A62" s="383">
        <v>5</v>
      </c>
      <c r="B62" s="386" t="s">
        <v>288</v>
      </c>
      <c r="C62" s="390" t="s">
        <v>1656</v>
      </c>
      <c r="D62" s="191">
        <v>150083</v>
      </c>
    </row>
    <row r="63" spans="1:4" ht="25.5" x14ac:dyDescent="0.2">
      <c r="A63" s="387">
        <v>5</v>
      </c>
      <c r="B63" s="386" t="s">
        <v>288</v>
      </c>
      <c r="C63" s="391" t="s">
        <v>3409</v>
      </c>
      <c r="D63" s="191">
        <v>150080</v>
      </c>
    </row>
    <row r="64" spans="1:4" ht="25.5" x14ac:dyDescent="0.2">
      <c r="A64" s="387">
        <v>5</v>
      </c>
      <c r="B64" s="386" t="s">
        <v>288</v>
      </c>
      <c r="C64" s="392" t="s">
        <v>3411</v>
      </c>
      <c r="D64" s="191">
        <v>150031</v>
      </c>
    </row>
    <row r="65" spans="1:4" ht="25.5" x14ac:dyDescent="0.2">
      <c r="A65" s="383">
        <v>5</v>
      </c>
      <c r="B65" s="386" t="s">
        <v>288</v>
      </c>
      <c r="C65" s="391" t="s">
        <v>1625</v>
      </c>
      <c r="D65" s="191">
        <v>150015</v>
      </c>
    </row>
    <row r="66" spans="1:4" x14ac:dyDescent="0.2">
      <c r="A66" s="383">
        <v>6</v>
      </c>
      <c r="B66" s="386" t="s">
        <v>63</v>
      </c>
      <c r="C66" s="391" t="s">
        <v>888</v>
      </c>
      <c r="D66" s="191">
        <v>150170</v>
      </c>
    </row>
    <row r="67" spans="1:4" ht="25.5" x14ac:dyDescent="0.2">
      <c r="A67" s="383">
        <v>6</v>
      </c>
      <c r="B67" s="386" t="s">
        <v>63</v>
      </c>
      <c r="C67" s="391" t="s">
        <v>1157</v>
      </c>
      <c r="D67" s="191">
        <v>150154</v>
      </c>
    </row>
    <row r="68" spans="1:4" ht="25.5" x14ac:dyDescent="0.2">
      <c r="A68" s="383">
        <v>6</v>
      </c>
      <c r="B68" s="386" t="s">
        <v>63</v>
      </c>
      <c r="C68" s="391" t="s">
        <v>948</v>
      </c>
      <c r="D68" s="191">
        <v>150084</v>
      </c>
    </row>
    <row r="69" spans="1:4" ht="25.5" x14ac:dyDescent="0.2">
      <c r="A69" s="383">
        <v>6</v>
      </c>
      <c r="B69" s="386" t="s">
        <v>63</v>
      </c>
      <c r="C69" s="394" t="s">
        <v>1053</v>
      </c>
      <c r="D69" s="191">
        <v>150085</v>
      </c>
    </row>
    <row r="70" spans="1:4" x14ac:dyDescent="0.2">
      <c r="A70" s="383">
        <v>6</v>
      </c>
      <c r="B70" s="386" t="s">
        <v>63</v>
      </c>
      <c r="C70" s="391" t="s">
        <v>953</v>
      </c>
      <c r="D70" s="191">
        <v>150153</v>
      </c>
    </row>
    <row r="71" spans="1:4" x14ac:dyDescent="0.2">
      <c r="A71" s="383">
        <v>6</v>
      </c>
      <c r="B71" s="386" t="s">
        <v>63</v>
      </c>
      <c r="C71" s="391" t="s">
        <v>893</v>
      </c>
      <c r="D71" s="191">
        <v>150128</v>
      </c>
    </row>
    <row r="72" spans="1:4" ht="25.5" x14ac:dyDescent="0.2">
      <c r="A72" s="383">
        <v>6</v>
      </c>
      <c r="B72" s="386" t="s">
        <v>63</v>
      </c>
      <c r="C72" s="391" t="s">
        <v>2115</v>
      </c>
      <c r="D72" s="191">
        <v>150093</v>
      </c>
    </row>
    <row r="73" spans="1:4" ht="25.5" x14ac:dyDescent="0.2">
      <c r="A73" s="387">
        <v>6</v>
      </c>
      <c r="B73" s="386" t="s">
        <v>63</v>
      </c>
      <c r="C73" s="391" t="s">
        <v>3409</v>
      </c>
      <c r="D73" s="191">
        <v>150080</v>
      </c>
    </row>
    <row r="74" spans="1:4" ht="25.5" x14ac:dyDescent="0.2">
      <c r="A74" s="383">
        <v>6</v>
      </c>
      <c r="B74" s="386" t="s">
        <v>63</v>
      </c>
      <c r="C74" s="391" t="s">
        <v>1562</v>
      </c>
      <c r="D74" s="191">
        <v>150156</v>
      </c>
    </row>
    <row r="75" spans="1:4" ht="25.5" x14ac:dyDescent="0.2">
      <c r="A75" s="383">
        <v>6</v>
      </c>
      <c r="B75" s="386" t="s">
        <v>63</v>
      </c>
      <c r="C75" s="391" t="s">
        <v>1625</v>
      </c>
      <c r="D75" s="191">
        <v>150015</v>
      </c>
    </row>
    <row r="76" spans="1:4" x14ac:dyDescent="0.2">
      <c r="A76" s="383">
        <v>4</v>
      </c>
      <c r="B76" s="386" t="s">
        <v>69</v>
      </c>
      <c r="C76" s="391" t="s">
        <v>1143</v>
      </c>
      <c r="D76" s="191">
        <v>150135</v>
      </c>
    </row>
    <row r="77" spans="1:4" s="385" customFormat="1" ht="33" customHeight="1" x14ac:dyDescent="0.2">
      <c r="A77" s="383">
        <v>4</v>
      </c>
      <c r="B77" s="386" t="s">
        <v>69</v>
      </c>
      <c r="C77" s="391" t="s">
        <v>910</v>
      </c>
      <c r="D77" s="191">
        <v>150127</v>
      </c>
    </row>
    <row r="78" spans="1:4" x14ac:dyDescent="0.2">
      <c r="A78" s="383">
        <v>4</v>
      </c>
      <c r="B78" s="386" t="s">
        <v>69</v>
      </c>
      <c r="C78" s="391" t="s">
        <v>911</v>
      </c>
      <c r="D78" s="191">
        <v>150077</v>
      </c>
    </row>
    <row r="79" spans="1:4" ht="25.5" x14ac:dyDescent="0.2">
      <c r="A79" s="383">
        <v>4</v>
      </c>
      <c r="B79" s="386" t="s">
        <v>69</v>
      </c>
      <c r="C79" s="394" t="s">
        <v>1131</v>
      </c>
      <c r="D79" s="395">
        <v>150033</v>
      </c>
    </row>
    <row r="80" spans="1:4" ht="25.5" x14ac:dyDescent="0.2">
      <c r="A80" s="387">
        <v>2</v>
      </c>
      <c r="B80" s="384" t="s">
        <v>523</v>
      </c>
      <c r="C80" s="391" t="s">
        <v>1610</v>
      </c>
      <c r="D80" s="191">
        <v>150013</v>
      </c>
    </row>
    <row r="81" spans="1:4" x14ac:dyDescent="0.2">
      <c r="A81" s="387">
        <v>2</v>
      </c>
      <c r="B81" s="384" t="s">
        <v>523</v>
      </c>
      <c r="C81" s="391" t="s">
        <v>122</v>
      </c>
      <c r="D81" s="191">
        <v>150099</v>
      </c>
    </row>
    <row r="82" spans="1:4" x14ac:dyDescent="0.2">
      <c r="A82" s="387">
        <v>2</v>
      </c>
      <c r="B82" s="384" t="s">
        <v>523</v>
      </c>
      <c r="C82" s="391" t="s">
        <v>909</v>
      </c>
      <c r="D82" s="191">
        <v>150023</v>
      </c>
    </row>
    <row r="83" spans="1:4" x14ac:dyDescent="0.2">
      <c r="A83" s="387">
        <v>2</v>
      </c>
      <c r="B83" s="384" t="s">
        <v>523</v>
      </c>
      <c r="C83" s="391" t="s">
        <v>914</v>
      </c>
      <c r="D83" s="191">
        <v>150144</v>
      </c>
    </row>
    <row r="84" spans="1:4" ht="25.5" x14ac:dyDescent="0.2">
      <c r="A84" s="387">
        <v>1</v>
      </c>
      <c r="B84" s="384" t="s">
        <v>516</v>
      </c>
      <c r="C84" s="394" t="s">
        <v>1053</v>
      </c>
      <c r="D84" s="191">
        <v>150085</v>
      </c>
    </row>
    <row r="85" spans="1:4" x14ac:dyDescent="0.2">
      <c r="A85" s="387">
        <v>1</v>
      </c>
      <c r="B85" s="386" t="s">
        <v>516</v>
      </c>
      <c r="C85" s="391" t="s">
        <v>1077</v>
      </c>
      <c r="D85" s="191">
        <v>150088</v>
      </c>
    </row>
    <row r="86" spans="1:4" ht="25.5" x14ac:dyDescent="0.2">
      <c r="A86" s="387">
        <v>1</v>
      </c>
      <c r="B86" s="386" t="s">
        <v>516</v>
      </c>
      <c r="C86" s="391" t="s">
        <v>3410</v>
      </c>
      <c r="D86" s="191">
        <v>150120</v>
      </c>
    </row>
    <row r="87" spans="1:4" ht="38.25" x14ac:dyDescent="0.2">
      <c r="A87" s="387">
        <v>1</v>
      </c>
      <c r="B87" s="386" t="s">
        <v>516</v>
      </c>
      <c r="C87" s="390" t="s">
        <v>1587</v>
      </c>
      <c r="D87" s="191">
        <v>150189</v>
      </c>
    </row>
    <row r="88" spans="1:4" x14ac:dyDescent="0.2">
      <c r="A88" s="383">
        <v>7</v>
      </c>
      <c r="B88" s="386" t="s">
        <v>234</v>
      </c>
      <c r="C88" s="391" t="s">
        <v>888</v>
      </c>
      <c r="D88" s="191">
        <v>150170</v>
      </c>
    </row>
    <row r="89" spans="1:4" ht="25.5" x14ac:dyDescent="0.2">
      <c r="A89" s="383">
        <v>7</v>
      </c>
      <c r="B89" s="386" t="s">
        <v>234</v>
      </c>
      <c r="C89" s="391" t="s">
        <v>890</v>
      </c>
      <c r="D89" s="191">
        <v>150184</v>
      </c>
    </row>
    <row r="90" spans="1:4" x14ac:dyDescent="0.2">
      <c r="A90" s="383">
        <v>7</v>
      </c>
      <c r="B90" s="386" t="s">
        <v>234</v>
      </c>
      <c r="C90" s="391" t="s">
        <v>954</v>
      </c>
      <c r="D90" s="191">
        <v>150165</v>
      </c>
    </row>
    <row r="91" spans="1:4" ht="25.5" x14ac:dyDescent="0.2">
      <c r="A91" s="383">
        <v>7</v>
      </c>
      <c r="B91" s="386" t="s">
        <v>234</v>
      </c>
      <c r="C91" s="391" t="s">
        <v>2115</v>
      </c>
      <c r="D91" s="191">
        <v>150093</v>
      </c>
    </row>
    <row r="92" spans="1:4" x14ac:dyDescent="0.2">
      <c r="A92" s="383">
        <v>7</v>
      </c>
      <c r="B92" s="386" t="s">
        <v>234</v>
      </c>
      <c r="C92" s="392" t="s">
        <v>956</v>
      </c>
      <c r="D92" s="191">
        <v>150136</v>
      </c>
    </row>
    <row r="93" spans="1:4" x14ac:dyDescent="0.2">
      <c r="A93" s="383">
        <v>7</v>
      </c>
      <c r="B93" s="386" t="s">
        <v>234</v>
      </c>
      <c r="C93" s="391" t="s">
        <v>1159</v>
      </c>
      <c r="D93" s="191">
        <v>150050</v>
      </c>
    </row>
    <row r="94" spans="1:4" ht="25.5" x14ac:dyDescent="0.2">
      <c r="A94" s="383">
        <v>7</v>
      </c>
      <c r="B94" s="386" t="s">
        <v>234</v>
      </c>
      <c r="C94" s="391" t="s">
        <v>963</v>
      </c>
      <c r="D94" s="191">
        <v>150111</v>
      </c>
    </row>
    <row r="95" spans="1:4" ht="25.5" x14ac:dyDescent="0.2">
      <c r="A95" s="383">
        <v>7</v>
      </c>
      <c r="B95" s="386" t="s">
        <v>234</v>
      </c>
      <c r="C95" s="390" t="s">
        <v>1624</v>
      </c>
      <c r="D95" s="191">
        <v>150016</v>
      </c>
    </row>
    <row r="96" spans="1:4" x14ac:dyDescent="0.2">
      <c r="A96" s="387">
        <v>1</v>
      </c>
      <c r="B96" s="386" t="s">
        <v>517</v>
      </c>
      <c r="C96" s="391" t="s">
        <v>1631</v>
      </c>
      <c r="D96" s="191">
        <v>150101</v>
      </c>
    </row>
    <row r="97" spans="1:4" x14ac:dyDescent="0.2">
      <c r="A97" s="387">
        <v>7</v>
      </c>
      <c r="B97" s="386" t="s">
        <v>77</v>
      </c>
      <c r="C97" s="391" t="s">
        <v>893</v>
      </c>
      <c r="D97" s="191">
        <v>150128</v>
      </c>
    </row>
    <row r="98" spans="1:4" ht="25.5" x14ac:dyDescent="0.2">
      <c r="A98" s="383">
        <v>7</v>
      </c>
      <c r="B98" s="386" t="s">
        <v>77</v>
      </c>
      <c r="C98" s="392" t="s">
        <v>2115</v>
      </c>
      <c r="D98" s="191">
        <v>150093</v>
      </c>
    </row>
    <row r="99" spans="1:4" x14ac:dyDescent="0.2">
      <c r="A99" s="383">
        <v>7</v>
      </c>
      <c r="B99" s="386" t="s">
        <v>77</v>
      </c>
      <c r="C99" s="391" t="s">
        <v>956</v>
      </c>
      <c r="D99" s="191">
        <v>150136</v>
      </c>
    </row>
    <row r="100" spans="1:4" ht="25.5" x14ac:dyDescent="0.2">
      <c r="A100" s="383">
        <v>7</v>
      </c>
      <c r="B100" s="386" t="s">
        <v>77</v>
      </c>
      <c r="C100" s="391" t="s">
        <v>963</v>
      </c>
      <c r="D100" s="191">
        <v>150111</v>
      </c>
    </row>
    <row r="101" spans="1:4" x14ac:dyDescent="0.2">
      <c r="A101" s="383">
        <v>7</v>
      </c>
      <c r="B101" s="386" t="s">
        <v>77</v>
      </c>
      <c r="C101" s="391" t="s">
        <v>941</v>
      </c>
      <c r="D101" s="191">
        <v>150069</v>
      </c>
    </row>
    <row r="102" spans="1:4" x14ac:dyDescent="0.2">
      <c r="A102" s="383">
        <v>10</v>
      </c>
      <c r="B102" s="386" t="s">
        <v>12</v>
      </c>
      <c r="C102" s="391" t="s">
        <v>949</v>
      </c>
      <c r="D102" s="191">
        <v>150164</v>
      </c>
    </row>
    <row r="103" spans="1:4" ht="15" customHeight="1" x14ac:dyDescent="0.2">
      <c r="A103" s="383">
        <v>10</v>
      </c>
      <c r="B103" s="386" t="s">
        <v>12</v>
      </c>
      <c r="C103" s="391" t="s">
        <v>958</v>
      </c>
      <c r="D103" s="191">
        <v>150052</v>
      </c>
    </row>
    <row r="104" spans="1:4" x14ac:dyDescent="0.2">
      <c r="A104" s="383">
        <v>10</v>
      </c>
      <c r="B104" s="386" t="s">
        <v>12</v>
      </c>
      <c r="C104" s="391" t="s">
        <v>939</v>
      </c>
      <c r="D104" s="191">
        <v>150032</v>
      </c>
    </row>
    <row r="105" spans="1:4" x14ac:dyDescent="0.2">
      <c r="A105" s="383">
        <v>14</v>
      </c>
      <c r="B105" s="386" t="s">
        <v>528</v>
      </c>
      <c r="C105" s="391" t="s">
        <v>947</v>
      </c>
      <c r="D105" s="191">
        <v>150108</v>
      </c>
    </row>
    <row r="106" spans="1:4" ht="25.5" x14ac:dyDescent="0.2">
      <c r="A106" s="383">
        <v>14</v>
      </c>
      <c r="B106" s="386" t="s">
        <v>528</v>
      </c>
      <c r="C106" s="391" t="s">
        <v>3411</v>
      </c>
      <c r="D106" s="191">
        <v>150031</v>
      </c>
    </row>
    <row r="107" spans="1:4" x14ac:dyDescent="0.2">
      <c r="A107" s="383">
        <v>14</v>
      </c>
      <c r="B107" s="386" t="s">
        <v>528</v>
      </c>
      <c r="C107" s="391" t="s">
        <v>959</v>
      </c>
      <c r="D107" s="191">
        <v>150095</v>
      </c>
    </row>
    <row r="108" spans="1:4" x14ac:dyDescent="0.2">
      <c r="A108" s="383">
        <v>14</v>
      </c>
      <c r="B108" s="386" t="s">
        <v>528</v>
      </c>
      <c r="C108" s="391" t="s">
        <v>917</v>
      </c>
      <c r="D108" s="191">
        <v>150003</v>
      </c>
    </row>
    <row r="109" spans="1:4" x14ac:dyDescent="0.2">
      <c r="A109" s="383">
        <v>14</v>
      </c>
      <c r="B109" s="386" t="s">
        <v>528</v>
      </c>
      <c r="C109" s="392" t="s">
        <v>937</v>
      </c>
      <c r="D109" s="191">
        <v>150125</v>
      </c>
    </row>
    <row r="110" spans="1:4" x14ac:dyDescent="0.2">
      <c r="A110" s="383">
        <v>2</v>
      </c>
      <c r="B110" s="386" t="s">
        <v>716</v>
      </c>
      <c r="C110" s="391" t="s">
        <v>947</v>
      </c>
      <c r="D110" s="191">
        <v>150108</v>
      </c>
    </row>
    <row r="111" spans="1:4" ht="25.5" x14ac:dyDescent="0.2">
      <c r="A111" s="387">
        <v>2</v>
      </c>
      <c r="B111" s="386" t="s">
        <v>716</v>
      </c>
      <c r="C111" s="391" t="s">
        <v>1610</v>
      </c>
      <c r="D111" s="191">
        <v>150013</v>
      </c>
    </row>
    <row r="112" spans="1:4" x14ac:dyDescent="0.2">
      <c r="A112" s="387">
        <v>2</v>
      </c>
      <c r="B112" s="386" t="s">
        <v>716</v>
      </c>
      <c r="C112" s="391" t="s">
        <v>1627</v>
      </c>
      <c r="D112" s="191">
        <v>150167</v>
      </c>
    </row>
    <row r="113" spans="1:4" ht="25.5" x14ac:dyDescent="0.2">
      <c r="A113" s="383">
        <v>2</v>
      </c>
      <c r="B113" s="386" t="s">
        <v>716</v>
      </c>
      <c r="C113" s="391" t="s">
        <v>3412</v>
      </c>
      <c r="D113" s="191">
        <v>150114</v>
      </c>
    </row>
    <row r="114" spans="1:4" x14ac:dyDescent="0.2">
      <c r="A114" s="387">
        <v>2</v>
      </c>
      <c r="B114" s="386" t="s">
        <v>716</v>
      </c>
      <c r="C114" s="391" t="s">
        <v>903</v>
      </c>
      <c r="D114" s="191">
        <v>150072</v>
      </c>
    </row>
    <row r="115" spans="1:4" x14ac:dyDescent="0.2">
      <c r="A115" s="387">
        <v>2</v>
      </c>
      <c r="B115" s="386" t="s">
        <v>716</v>
      </c>
      <c r="C115" s="391" t="s">
        <v>1143</v>
      </c>
      <c r="D115" s="191">
        <v>150135</v>
      </c>
    </row>
    <row r="116" spans="1:4" x14ac:dyDescent="0.2">
      <c r="A116" s="387">
        <v>2</v>
      </c>
      <c r="B116" s="386" t="s">
        <v>716</v>
      </c>
      <c r="C116" s="391" t="s">
        <v>909</v>
      </c>
      <c r="D116" s="191">
        <v>150023</v>
      </c>
    </row>
    <row r="117" spans="1:4" s="385" customFormat="1" ht="13.5" customHeight="1" x14ac:dyDescent="0.2">
      <c r="A117" s="383">
        <v>15</v>
      </c>
      <c r="B117" s="386" t="s">
        <v>550</v>
      </c>
      <c r="C117" s="391" t="s">
        <v>888</v>
      </c>
      <c r="D117" s="191">
        <v>150170</v>
      </c>
    </row>
    <row r="118" spans="1:4" ht="18" customHeight="1" x14ac:dyDescent="0.2">
      <c r="A118" s="383">
        <v>15</v>
      </c>
      <c r="B118" s="386" t="s">
        <v>550</v>
      </c>
      <c r="C118" s="391" t="s">
        <v>951</v>
      </c>
      <c r="D118" s="191">
        <v>150091</v>
      </c>
    </row>
    <row r="119" spans="1:4" ht="16.5" customHeight="1" x14ac:dyDescent="0.2">
      <c r="A119" s="383">
        <v>15</v>
      </c>
      <c r="B119" s="386" t="s">
        <v>550</v>
      </c>
      <c r="C119" s="391" t="s">
        <v>839</v>
      </c>
      <c r="D119" s="191">
        <v>150107</v>
      </c>
    </row>
    <row r="120" spans="1:4" ht="18" customHeight="1" x14ac:dyDescent="0.2">
      <c r="A120" s="383">
        <v>15</v>
      </c>
      <c r="B120" s="386" t="s">
        <v>550</v>
      </c>
      <c r="C120" s="391" t="s">
        <v>892</v>
      </c>
      <c r="D120" s="191">
        <v>150082</v>
      </c>
    </row>
    <row r="121" spans="1:4" ht="13.5" customHeight="1" x14ac:dyDescent="0.2">
      <c r="A121" s="383">
        <v>15</v>
      </c>
      <c r="B121" s="386" t="s">
        <v>550</v>
      </c>
      <c r="C121" s="391" t="s">
        <v>2114</v>
      </c>
      <c r="D121" s="191">
        <v>150094</v>
      </c>
    </row>
    <row r="122" spans="1:4" ht="18.75" customHeight="1" x14ac:dyDescent="0.2">
      <c r="A122" s="383">
        <v>15</v>
      </c>
      <c r="B122" s="386" t="s">
        <v>550</v>
      </c>
      <c r="C122" s="391" t="s">
        <v>1089</v>
      </c>
      <c r="D122" s="191">
        <v>150110</v>
      </c>
    </row>
    <row r="123" spans="1:4" ht="16.5" customHeight="1" x14ac:dyDescent="0.2">
      <c r="A123" s="383">
        <v>15</v>
      </c>
      <c r="B123" s="386" t="s">
        <v>550</v>
      </c>
      <c r="C123" s="125" t="s">
        <v>1588</v>
      </c>
      <c r="D123" s="191">
        <v>150124</v>
      </c>
    </row>
    <row r="124" spans="1:4" ht="16.5" customHeight="1" x14ac:dyDescent="0.2">
      <c r="A124" s="383">
        <v>13</v>
      </c>
      <c r="B124" s="386" t="s">
        <v>54</v>
      </c>
      <c r="C124" s="390" t="s">
        <v>1534</v>
      </c>
      <c r="D124" s="191">
        <v>150039</v>
      </c>
    </row>
    <row r="125" spans="1:4" ht="15" customHeight="1" x14ac:dyDescent="0.2">
      <c r="A125" s="383">
        <v>13</v>
      </c>
      <c r="B125" s="386" t="s">
        <v>54</v>
      </c>
      <c r="C125" s="391" t="s">
        <v>895</v>
      </c>
      <c r="D125" s="191">
        <v>150042</v>
      </c>
    </row>
    <row r="126" spans="1:4" ht="12.75" customHeight="1" x14ac:dyDescent="0.2">
      <c r="A126" s="383">
        <v>13</v>
      </c>
      <c r="B126" s="386" t="s">
        <v>54</v>
      </c>
      <c r="C126" s="391" t="s">
        <v>916</v>
      </c>
      <c r="D126" s="191">
        <v>150022</v>
      </c>
    </row>
    <row r="127" spans="1:4" ht="18.75" customHeight="1" x14ac:dyDescent="0.2">
      <c r="A127" s="383">
        <v>14</v>
      </c>
      <c r="B127" s="386" t="s">
        <v>529</v>
      </c>
      <c r="C127" s="391" t="s">
        <v>947</v>
      </c>
      <c r="D127" s="191">
        <v>150108</v>
      </c>
    </row>
    <row r="128" spans="1:4" ht="16.5" customHeight="1" x14ac:dyDescent="0.2">
      <c r="A128" s="383">
        <v>14</v>
      </c>
      <c r="B128" s="386" t="s">
        <v>529</v>
      </c>
      <c r="C128" s="391" t="s">
        <v>3411</v>
      </c>
      <c r="D128" s="191">
        <v>150031</v>
      </c>
    </row>
    <row r="129" spans="1:4" x14ac:dyDescent="0.2">
      <c r="A129" s="383">
        <v>14</v>
      </c>
      <c r="B129" s="386" t="s">
        <v>529</v>
      </c>
      <c r="C129" s="391" t="s">
        <v>959</v>
      </c>
      <c r="D129" s="191">
        <v>150095</v>
      </c>
    </row>
    <row r="130" spans="1:4" ht="25.5" x14ac:dyDescent="0.2">
      <c r="A130" s="383">
        <v>14</v>
      </c>
      <c r="B130" s="386" t="s">
        <v>529</v>
      </c>
      <c r="C130" s="391" t="s">
        <v>1066</v>
      </c>
      <c r="D130" s="191">
        <v>150125</v>
      </c>
    </row>
    <row r="131" spans="1:4" ht="25.5" x14ac:dyDescent="0.2">
      <c r="A131" s="387">
        <v>2</v>
      </c>
      <c r="B131" s="386" t="s">
        <v>717</v>
      </c>
      <c r="C131" s="391" t="s">
        <v>1610</v>
      </c>
      <c r="D131" s="191">
        <v>150013</v>
      </c>
    </row>
    <row r="132" spans="1:4" x14ac:dyDescent="0.2">
      <c r="A132" s="387">
        <v>2</v>
      </c>
      <c r="B132" s="386" t="s">
        <v>717</v>
      </c>
      <c r="C132" s="392" t="s">
        <v>909</v>
      </c>
      <c r="D132" s="191">
        <v>150023</v>
      </c>
    </row>
    <row r="133" spans="1:4" x14ac:dyDescent="0.2">
      <c r="A133" s="387">
        <v>2</v>
      </c>
      <c r="B133" s="386" t="s">
        <v>717</v>
      </c>
      <c r="C133" s="391" t="s">
        <v>914</v>
      </c>
      <c r="D133" s="191">
        <v>150144</v>
      </c>
    </row>
    <row r="134" spans="1:4" x14ac:dyDescent="0.2">
      <c r="A134" s="383">
        <v>14</v>
      </c>
      <c r="B134" s="386" t="s">
        <v>530</v>
      </c>
      <c r="C134" s="391" t="s">
        <v>947</v>
      </c>
      <c r="D134" s="191">
        <v>150108</v>
      </c>
    </row>
    <row r="135" spans="1:4" ht="25.5" x14ac:dyDescent="0.2">
      <c r="A135" s="383">
        <v>14</v>
      </c>
      <c r="B135" s="386" t="s">
        <v>530</v>
      </c>
      <c r="C135" s="391" t="s">
        <v>3411</v>
      </c>
      <c r="D135" s="191">
        <v>150031</v>
      </c>
    </row>
    <row r="136" spans="1:4" x14ac:dyDescent="0.2">
      <c r="A136" s="383">
        <v>14</v>
      </c>
      <c r="B136" s="386" t="s">
        <v>530</v>
      </c>
      <c r="C136" s="392" t="s">
        <v>959</v>
      </c>
      <c r="D136" s="191">
        <v>150095</v>
      </c>
    </row>
    <row r="137" spans="1:4" ht="25.5" x14ac:dyDescent="0.2">
      <c r="A137" s="383">
        <v>14</v>
      </c>
      <c r="B137" s="386" t="s">
        <v>530</v>
      </c>
      <c r="C137" s="392" t="s">
        <v>1066</v>
      </c>
      <c r="D137" s="191"/>
    </row>
    <row r="138" spans="1:4" x14ac:dyDescent="0.2">
      <c r="A138" s="383">
        <v>3</v>
      </c>
      <c r="B138" s="386" t="s">
        <v>280</v>
      </c>
      <c r="C138" s="391" t="s">
        <v>1128</v>
      </c>
      <c r="D138" s="191">
        <v>150176</v>
      </c>
    </row>
    <row r="139" spans="1:4" x14ac:dyDescent="0.2">
      <c r="A139" s="383">
        <v>3</v>
      </c>
      <c r="B139" s="386" t="s">
        <v>280</v>
      </c>
      <c r="C139" s="391" t="s">
        <v>952</v>
      </c>
      <c r="D139" s="191">
        <v>150100</v>
      </c>
    </row>
    <row r="140" spans="1:4" ht="51" x14ac:dyDescent="0.2">
      <c r="A140" s="383">
        <v>3</v>
      </c>
      <c r="B140" s="386" t="s">
        <v>280</v>
      </c>
      <c r="C140" s="390" t="s">
        <v>1656</v>
      </c>
      <c r="D140" s="191">
        <v>150083</v>
      </c>
    </row>
    <row r="141" spans="1:4" x14ac:dyDescent="0.2">
      <c r="A141" s="383">
        <v>3</v>
      </c>
      <c r="B141" s="386" t="s">
        <v>280</v>
      </c>
      <c r="C141" s="391" t="s">
        <v>898</v>
      </c>
      <c r="D141" s="191">
        <v>150007</v>
      </c>
    </row>
    <row r="142" spans="1:4" ht="25.5" x14ac:dyDescent="0.2">
      <c r="A142" s="383">
        <v>3</v>
      </c>
      <c r="B142" s="386" t="s">
        <v>280</v>
      </c>
      <c r="C142" s="391" t="s">
        <v>3412</v>
      </c>
      <c r="D142" s="191">
        <v>150114</v>
      </c>
    </row>
    <row r="143" spans="1:4" x14ac:dyDescent="0.2">
      <c r="A143" s="383">
        <v>3</v>
      </c>
      <c r="B143" s="386" t="s">
        <v>280</v>
      </c>
      <c r="C143" s="391" t="s">
        <v>911</v>
      </c>
      <c r="D143" s="191">
        <v>150077</v>
      </c>
    </row>
    <row r="144" spans="1:4" ht="25.5" x14ac:dyDescent="0.2">
      <c r="A144" s="383">
        <v>3</v>
      </c>
      <c r="B144" s="386" t="s">
        <v>280</v>
      </c>
      <c r="C144" s="392" t="s">
        <v>1622</v>
      </c>
      <c r="D144" s="191">
        <v>150112</v>
      </c>
    </row>
    <row r="145" spans="1:4" x14ac:dyDescent="0.2">
      <c r="A145" s="383">
        <v>4</v>
      </c>
      <c r="B145" s="386" t="s">
        <v>256</v>
      </c>
      <c r="C145" s="391" t="s">
        <v>911</v>
      </c>
      <c r="D145" s="191">
        <v>150077</v>
      </c>
    </row>
    <row r="146" spans="1:4" x14ac:dyDescent="0.2">
      <c r="A146" s="383">
        <v>4</v>
      </c>
      <c r="B146" s="386" t="s">
        <v>256</v>
      </c>
      <c r="C146" s="391" t="s">
        <v>1056</v>
      </c>
      <c r="D146" s="191">
        <v>150199</v>
      </c>
    </row>
    <row r="147" spans="1:4" ht="25.5" x14ac:dyDescent="0.2">
      <c r="A147" s="383">
        <v>4</v>
      </c>
      <c r="B147" s="386" t="s">
        <v>256</v>
      </c>
      <c r="C147" s="394" t="s">
        <v>1131</v>
      </c>
      <c r="D147" s="191">
        <v>150033</v>
      </c>
    </row>
    <row r="148" spans="1:4" x14ac:dyDescent="0.2">
      <c r="A148" s="383">
        <v>10</v>
      </c>
      <c r="B148" s="386" t="s">
        <v>13</v>
      </c>
      <c r="C148" s="391" t="s">
        <v>949</v>
      </c>
      <c r="D148" s="191">
        <v>150164</v>
      </c>
    </row>
    <row r="149" spans="1:4" x14ac:dyDescent="0.2">
      <c r="A149" s="383">
        <v>10</v>
      </c>
      <c r="B149" s="386" t="s">
        <v>13</v>
      </c>
      <c r="C149" s="391" t="s">
        <v>958</v>
      </c>
      <c r="D149" s="191">
        <v>150052</v>
      </c>
    </row>
    <row r="150" spans="1:4" x14ac:dyDescent="0.2">
      <c r="A150" s="383">
        <v>10</v>
      </c>
      <c r="B150" s="386" t="s">
        <v>13</v>
      </c>
      <c r="C150" s="391" t="s">
        <v>962</v>
      </c>
      <c r="D150" s="191">
        <v>150057</v>
      </c>
    </row>
    <row r="151" spans="1:4" x14ac:dyDescent="0.2">
      <c r="A151" s="383">
        <v>10</v>
      </c>
      <c r="B151" s="386" t="s">
        <v>13</v>
      </c>
      <c r="C151" s="391" t="s">
        <v>939</v>
      </c>
      <c r="D151" s="191">
        <v>150032</v>
      </c>
    </row>
    <row r="152" spans="1:4" x14ac:dyDescent="0.2">
      <c r="A152" s="383">
        <v>15</v>
      </c>
      <c r="B152" s="386" t="s">
        <v>403</v>
      </c>
      <c r="C152" s="391" t="s">
        <v>888</v>
      </c>
      <c r="D152" s="191">
        <v>150170</v>
      </c>
    </row>
    <row r="153" spans="1:4" ht="25.5" x14ac:dyDescent="0.2">
      <c r="A153" s="383">
        <v>15</v>
      </c>
      <c r="B153" s="386" t="s">
        <v>403</v>
      </c>
      <c r="C153" s="392" t="s">
        <v>2114</v>
      </c>
      <c r="D153" s="191">
        <v>150094</v>
      </c>
    </row>
    <row r="154" spans="1:4" x14ac:dyDescent="0.2">
      <c r="A154" s="383">
        <v>15</v>
      </c>
      <c r="B154" s="386" t="s">
        <v>403</v>
      </c>
      <c r="C154" s="391" t="s">
        <v>1089</v>
      </c>
      <c r="D154" s="191">
        <v>150110</v>
      </c>
    </row>
    <row r="155" spans="1:4" x14ac:dyDescent="0.2">
      <c r="A155" s="383">
        <v>15</v>
      </c>
      <c r="B155" s="386" t="s">
        <v>403</v>
      </c>
      <c r="C155" s="391" t="s">
        <v>918</v>
      </c>
      <c r="D155" s="191">
        <v>150067</v>
      </c>
    </row>
    <row r="156" spans="1:4" ht="25.5" x14ac:dyDescent="0.2">
      <c r="A156" s="383">
        <v>15</v>
      </c>
      <c r="B156" s="386" t="s">
        <v>403</v>
      </c>
      <c r="C156" s="125" t="s">
        <v>1588</v>
      </c>
      <c r="D156" s="191">
        <v>150124</v>
      </c>
    </row>
    <row r="157" spans="1:4" x14ac:dyDescent="0.2">
      <c r="A157" s="383">
        <v>15</v>
      </c>
      <c r="B157" s="386" t="s">
        <v>404</v>
      </c>
      <c r="C157" s="391" t="s">
        <v>888</v>
      </c>
      <c r="D157" s="191">
        <v>150170</v>
      </c>
    </row>
    <row r="158" spans="1:4" ht="25.5" x14ac:dyDescent="0.2">
      <c r="A158" s="383">
        <v>15</v>
      </c>
      <c r="B158" s="386" t="s">
        <v>404</v>
      </c>
      <c r="C158" s="391" t="s">
        <v>951</v>
      </c>
      <c r="D158" s="191">
        <v>150091</v>
      </c>
    </row>
    <row r="159" spans="1:4" ht="38.25" x14ac:dyDescent="0.2">
      <c r="A159" s="383">
        <v>15</v>
      </c>
      <c r="B159" s="386" t="s">
        <v>404</v>
      </c>
      <c r="C159" s="304" t="s">
        <v>1676</v>
      </c>
      <c r="D159" s="191">
        <v>150103</v>
      </c>
    </row>
    <row r="160" spans="1:4" x14ac:dyDescent="0.2">
      <c r="A160" s="383">
        <v>15</v>
      </c>
      <c r="B160" s="386" t="s">
        <v>404</v>
      </c>
      <c r="C160" s="391" t="s">
        <v>839</v>
      </c>
      <c r="D160" s="191">
        <v>150107</v>
      </c>
    </row>
    <row r="161" spans="1:4" x14ac:dyDescent="0.2">
      <c r="A161" s="383">
        <v>15</v>
      </c>
      <c r="B161" s="386" t="s">
        <v>404</v>
      </c>
      <c r="C161" s="391" t="s">
        <v>892</v>
      </c>
      <c r="D161" s="191">
        <v>150082</v>
      </c>
    </row>
    <row r="162" spans="1:4" ht="25.5" x14ac:dyDescent="0.2">
      <c r="A162" s="383">
        <v>15</v>
      </c>
      <c r="B162" s="386" t="s">
        <v>404</v>
      </c>
      <c r="C162" s="391" t="s">
        <v>2114</v>
      </c>
      <c r="D162" s="191">
        <v>150094</v>
      </c>
    </row>
    <row r="163" spans="1:4" ht="25.5" x14ac:dyDescent="0.2">
      <c r="A163" s="383">
        <v>15</v>
      </c>
      <c r="B163" s="386" t="s">
        <v>404</v>
      </c>
      <c r="C163" s="521" t="s">
        <v>1550</v>
      </c>
      <c r="D163" s="191">
        <v>150183</v>
      </c>
    </row>
    <row r="164" spans="1:4" x14ac:dyDescent="0.2">
      <c r="A164" s="383">
        <v>15</v>
      </c>
      <c r="B164" s="386" t="s">
        <v>404</v>
      </c>
      <c r="C164" s="391" t="s">
        <v>1089</v>
      </c>
      <c r="D164" s="191">
        <v>150110</v>
      </c>
    </row>
    <row r="165" spans="1:4" ht="38.25" x14ac:dyDescent="0.2">
      <c r="A165" s="383">
        <v>15</v>
      </c>
      <c r="B165" s="384" t="s">
        <v>404</v>
      </c>
      <c r="C165" s="125" t="s">
        <v>1657</v>
      </c>
      <c r="D165" s="191">
        <v>150126</v>
      </c>
    </row>
    <row r="166" spans="1:4" ht="38.25" x14ac:dyDescent="0.2">
      <c r="A166" s="383">
        <v>15</v>
      </c>
      <c r="B166" s="386" t="s">
        <v>404</v>
      </c>
      <c r="C166" s="125" t="s">
        <v>1657</v>
      </c>
      <c r="D166" s="191">
        <v>150126</v>
      </c>
    </row>
    <row r="167" spans="1:4" x14ac:dyDescent="0.2">
      <c r="A167" s="383">
        <v>15</v>
      </c>
      <c r="B167" s="386" t="s">
        <v>404</v>
      </c>
      <c r="C167" s="392" t="s">
        <v>908</v>
      </c>
      <c r="D167" s="191">
        <v>150008</v>
      </c>
    </row>
    <row r="168" spans="1:4" x14ac:dyDescent="0.2">
      <c r="A168" s="383">
        <v>15</v>
      </c>
      <c r="B168" s="386" t="s">
        <v>404</v>
      </c>
      <c r="C168" s="391" t="s">
        <v>923</v>
      </c>
      <c r="D168" s="191">
        <v>150090</v>
      </c>
    </row>
    <row r="169" spans="1:4" ht="25.5" x14ac:dyDescent="0.2">
      <c r="A169" s="383">
        <v>15</v>
      </c>
      <c r="B169" s="386" t="s">
        <v>404</v>
      </c>
      <c r="C169" s="125" t="s">
        <v>1588</v>
      </c>
      <c r="D169" s="191">
        <v>150124</v>
      </c>
    </row>
    <row r="170" spans="1:4" x14ac:dyDescent="0.2">
      <c r="A170" s="383">
        <v>8</v>
      </c>
      <c r="B170" s="386" t="s">
        <v>134</v>
      </c>
      <c r="C170" s="391" t="s">
        <v>900</v>
      </c>
      <c r="D170" s="191">
        <v>150025</v>
      </c>
    </row>
    <row r="171" spans="1:4" x14ac:dyDescent="0.2">
      <c r="A171" s="383">
        <v>8</v>
      </c>
      <c r="B171" s="386" t="s">
        <v>134</v>
      </c>
      <c r="C171" s="391" t="s">
        <v>939</v>
      </c>
      <c r="D171" s="191">
        <v>150032</v>
      </c>
    </row>
    <row r="172" spans="1:4" ht="25.5" x14ac:dyDescent="0.2">
      <c r="A172" s="383">
        <v>11</v>
      </c>
      <c r="B172" s="386" t="s">
        <v>16</v>
      </c>
      <c r="C172" s="391" t="s">
        <v>1551</v>
      </c>
      <c r="D172" s="191">
        <v>150178</v>
      </c>
    </row>
    <row r="173" spans="1:4" x14ac:dyDescent="0.2">
      <c r="A173" s="383">
        <v>11</v>
      </c>
      <c r="B173" s="384" t="s">
        <v>16</v>
      </c>
      <c r="C173" s="396" t="s">
        <v>955</v>
      </c>
      <c r="D173" s="191">
        <v>150075</v>
      </c>
    </row>
    <row r="174" spans="1:4" x14ac:dyDescent="0.2">
      <c r="A174" s="383">
        <v>15</v>
      </c>
      <c r="B174" s="384" t="s">
        <v>405</v>
      </c>
      <c r="C174" s="391" t="s">
        <v>888</v>
      </c>
      <c r="D174" s="191">
        <v>150170</v>
      </c>
    </row>
    <row r="175" spans="1:4" ht="13.5" customHeight="1" x14ac:dyDescent="0.2">
      <c r="A175" s="383">
        <v>15</v>
      </c>
      <c r="B175" s="384" t="s">
        <v>405</v>
      </c>
      <c r="C175" s="304" t="s">
        <v>1676</v>
      </c>
      <c r="D175" s="191">
        <v>150103</v>
      </c>
    </row>
    <row r="176" spans="1:4" ht="27.75" customHeight="1" x14ac:dyDescent="0.2">
      <c r="A176" s="383">
        <v>15</v>
      </c>
      <c r="B176" s="384" t="s">
        <v>405</v>
      </c>
      <c r="C176" s="392" t="s">
        <v>839</v>
      </c>
      <c r="D176" s="191">
        <v>150107</v>
      </c>
    </row>
    <row r="177" spans="1:4" x14ac:dyDescent="0.2">
      <c r="A177" s="383">
        <v>15</v>
      </c>
      <c r="B177" s="384" t="s">
        <v>405</v>
      </c>
      <c r="C177" s="391" t="s">
        <v>892</v>
      </c>
      <c r="D177" s="191">
        <v>150082</v>
      </c>
    </row>
    <row r="178" spans="1:4" ht="25.5" x14ac:dyDescent="0.2">
      <c r="A178" s="383">
        <v>15</v>
      </c>
      <c r="B178" s="384" t="s">
        <v>405</v>
      </c>
      <c r="C178" s="391" t="s">
        <v>2115</v>
      </c>
      <c r="D178" s="191">
        <v>150093</v>
      </c>
    </row>
    <row r="179" spans="1:4" x14ac:dyDescent="0.2">
      <c r="A179" s="383">
        <v>15</v>
      </c>
      <c r="B179" s="384" t="s">
        <v>405</v>
      </c>
      <c r="C179" s="391" t="s">
        <v>1089</v>
      </c>
      <c r="D179" s="191">
        <v>150110</v>
      </c>
    </row>
    <row r="180" spans="1:4" ht="38.25" x14ac:dyDescent="0.2">
      <c r="A180" s="383">
        <v>15</v>
      </c>
      <c r="B180" s="384" t="s">
        <v>405</v>
      </c>
      <c r="C180" s="11" t="s">
        <v>1657</v>
      </c>
      <c r="D180" s="191">
        <v>150126</v>
      </c>
    </row>
    <row r="181" spans="1:4" ht="38.25" x14ac:dyDescent="0.2">
      <c r="A181" s="383">
        <v>15</v>
      </c>
      <c r="B181" s="386" t="s">
        <v>405</v>
      </c>
      <c r="C181" s="125" t="s">
        <v>1657</v>
      </c>
      <c r="D181" s="191">
        <v>150126</v>
      </c>
    </row>
    <row r="182" spans="1:4" ht="16.5" customHeight="1" x14ac:dyDescent="0.2">
      <c r="A182" s="383">
        <v>15</v>
      </c>
      <c r="B182" s="384" t="s">
        <v>405</v>
      </c>
      <c r="C182" s="391" t="s">
        <v>319</v>
      </c>
      <c r="D182" s="191">
        <v>150071</v>
      </c>
    </row>
    <row r="183" spans="1:4" x14ac:dyDescent="0.2">
      <c r="A183" s="383">
        <v>15</v>
      </c>
      <c r="B183" s="384" t="s">
        <v>405</v>
      </c>
      <c r="C183" s="391" t="s">
        <v>1510</v>
      </c>
      <c r="D183" s="191">
        <v>150136</v>
      </c>
    </row>
    <row r="184" spans="1:4" ht="25.5" x14ac:dyDescent="0.2">
      <c r="A184" s="383">
        <v>15</v>
      </c>
      <c r="B184" s="384" t="s">
        <v>405</v>
      </c>
      <c r="C184" s="125" t="s">
        <v>1588</v>
      </c>
      <c r="D184" s="191">
        <v>150124</v>
      </c>
    </row>
    <row r="185" spans="1:4" x14ac:dyDescent="0.2">
      <c r="A185" s="387">
        <v>1</v>
      </c>
      <c r="B185" s="386" t="s">
        <v>518</v>
      </c>
      <c r="C185" s="391" t="s">
        <v>1161</v>
      </c>
      <c r="D185" s="191">
        <v>150118</v>
      </c>
    </row>
    <row r="186" spans="1:4" x14ac:dyDescent="0.2">
      <c r="A186" s="383">
        <v>7</v>
      </c>
      <c r="B186" s="386" t="s">
        <v>78</v>
      </c>
      <c r="C186" s="391" t="s">
        <v>956</v>
      </c>
      <c r="D186" s="191">
        <v>150136</v>
      </c>
    </row>
    <row r="187" spans="1:4" ht="25.5" x14ac:dyDescent="0.2">
      <c r="A187" s="383">
        <v>7</v>
      </c>
      <c r="B187" s="386" t="s">
        <v>78</v>
      </c>
      <c r="C187" s="391" t="s">
        <v>963</v>
      </c>
      <c r="D187" s="191">
        <v>150111</v>
      </c>
    </row>
    <row r="188" spans="1:4" ht="25.5" x14ac:dyDescent="0.2">
      <c r="A188" s="383">
        <v>7</v>
      </c>
      <c r="B188" s="386" t="s">
        <v>78</v>
      </c>
      <c r="C188" s="391" t="s">
        <v>1623</v>
      </c>
      <c r="D188" s="191">
        <v>150016</v>
      </c>
    </row>
    <row r="189" spans="1:4" x14ac:dyDescent="0.2">
      <c r="A189" s="383">
        <v>7</v>
      </c>
      <c r="B189" s="386" t="s">
        <v>78</v>
      </c>
      <c r="C189" s="391" t="s">
        <v>941</v>
      </c>
      <c r="D189" s="191">
        <v>150069</v>
      </c>
    </row>
    <row r="190" spans="1:4" x14ac:dyDescent="0.2">
      <c r="A190" s="383">
        <v>15</v>
      </c>
      <c r="B190" s="386" t="s">
        <v>406</v>
      </c>
      <c r="C190" s="391" t="s">
        <v>888</v>
      </c>
      <c r="D190" s="191">
        <v>150170</v>
      </c>
    </row>
    <row r="191" spans="1:4" x14ac:dyDescent="0.2">
      <c r="A191" s="383">
        <v>15</v>
      </c>
      <c r="B191" s="386" t="s">
        <v>406</v>
      </c>
      <c r="C191" s="391" t="s">
        <v>839</v>
      </c>
      <c r="D191" s="191">
        <v>150107</v>
      </c>
    </row>
    <row r="192" spans="1:4" x14ac:dyDescent="0.2">
      <c r="A192" s="383">
        <v>15</v>
      </c>
      <c r="B192" s="386" t="s">
        <v>406</v>
      </c>
      <c r="C192" s="391" t="s">
        <v>892</v>
      </c>
      <c r="D192" s="191">
        <v>150082</v>
      </c>
    </row>
    <row r="193" spans="1:4" x14ac:dyDescent="0.2">
      <c r="A193" s="383">
        <v>15</v>
      </c>
      <c r="B193" s="386" t="s">
        <v>406</v>
      </c>
      <c r="C193" s="391" t="s">
        <v>1089</v>
      </c>
      <c r="D193" s="191">
        <v>150110</v>
      </c>
    </row>
    <row r="194" spans="1:4" ht="25.5" x14ac:dyDescent="0.2">
      <c r="A194" s="383">
        <v>15</v>
      </c>
      <c r="B194" s="386" t="s">
        <v>406</v>
      </c>
      <c r="C194" s="391" t="s">
        <v>3411</v>
      </c>
      <c r="D194" s="191">
        <v>150031</v>
      </c>
    </row>
    <row r="195" spans="1:4" x14ac:dyDescent="0.2">
      <c r="A195" s="383">
        <v>15</v>
      </c>
      <c r="B195" s="386" t="s">
        <v>406</v>
      </c>
      <c r="C195" s="391" t="s">
        <v>1158</v>
      </c>
      <c r="D195" s="191">
        <v>150190</v>
      </c>
    </row>
    <row r="196" spans="1:4" x14ac:dyDescent="0.2">
      <c r="A196" s="383">
        <v>15</v>
      </c>
      <c r="B196" s="386" t="s">
        <v>406</v>
      </c>
      <c r="C196" s="391" t="s">
        <v>917</v>
      </c>
      <c r="D196" s="191">
        <v>150003</v>
      </c>
    </row>
    <row r="197" spans="1:4" ht="25.5" x14ac:dyDescent="0.2">
      <c r="A197" s="383">
        <v>15</v>
      </c>
      <c r="B197" s="386" t="s">
        <v>406</v>
      </c>
      <c r="C197" s="125" t="s">
        <v>1588</v>
      </c>
      <c r="D197" s="191">
        <v>150124</v>
      </c>
    </row>
    <row r="198" spans="1:4" ht="16.5" customHeight="1" x14ac:dyDescent="0.2">
      <c r="A198" s="383">
        <v>7</v>
      </c>
      <c r="B198" s="386" t="s">
        <v>129</v>
      </c>
      <c r="C198" s="392" t="s">
        <v>2115</v>
      </c>
      <c r="D198" s="191">
        <v>150093</v>
      </c>
    </row>
    <row r="199" spans="1:4" ht="14.25" customHeight="1" x14ac:dyDescent="0.2">
      <c r="A199" s="383">
        <v>7</v>
      </c>
      <c r="B199" s="386" t="s">
        <v>129</v>
      </c>
      <c r="C199" s="391" t="s">
        <v>956</v>
      </c>
      <c r="D199" s="191">
        <v>150136</v>
      </c>
    </row>
    <row r="200" spans="1:4" x14ac:dyDescent="0.2">
      <c r="A200" s="383">
        <v>7</v>
      </c>
      <c r="B200" s="386" t="s">
        <v>129</v>
      </c>
      <c r="C200" s="390" t="s">
        <v>1144</v>
      </c>
      <c r="D200" s="191">
        <v>150050</v>
      </c>
    </row>
    <row r="201" spans="1:4" ht="25.5" x14ac:dyDescent="0.2">
      <c r="A201" s="383">
        <v>7</v>
      </c>
      <c r="B201" s="386" t="s">
        <v>129</v>
      </c>
      <c r="C201" s="391" t="s">
        <v>963</v>
      </c>
      <c r="D201" s="191">
        <v>150111</v>
      </c>
    </row>
    <row r="202" spans="1:4" ht="14.25" customHeight="1" x14ac:dyDescent="0.2">
      <c r="A202" s="383">
        <v>7</v>
      </c>
      <c r="B202" s="386" t="s">
        <v>129</v>
      </c>
      <c r="C202" s="390" t="s">
        <v>1624</v>
      </c>
      <c r="D202" s="191">
        <v>150016</v>
      </c>
    </row>
    <row r="203" spans="1:4" x14ac:dyDescent="0.2">
      <c r="A203" s="383">
        <v>7</v>
      </c>
      <c r="B203" s="386" t="s">
        <v>129</v>
      </c>
      <c r="C203" s="391" t="s">
        <v>941</v>
      </c>
      <c r="D203" s="191">
        <v>150069</v>
      </c>
    </row>
    <row r="204" spans="1:4" ht="24" customHeight="1" x14ac:dyDescent="0.2">
      <c r="A204" s="383">
        <v>1</v>
      </c>
      <c r="B204" s="386" t="s">
        <v>519</v>
      </c>
      <c r="C204" s="386" t="s">
        <v>1053</v>
      </c>
      <c r="D204" s="191">
        <v>150085</v>
      </c>
    </row>
    <row r="205" spans="1:4" ht="25.5" x14ac:dyDescent="0.2">
      <c r="A205" s="383">
        <v>1</v>
      </c>
      <c r="B205" s="386" t="s">
        <v>519</v>
      </c>
      <c r="C205" s="391" t="s">
        <v>3410</v>
      </c>
      <c r="D205" s="191">
        <v>150120</v>
      </c>
    </row>
    <row r="206" spans="1:4" ht="38.25" x14ac:dyDescent="0.2">
      <c r="A206" s="383">
        <v>1</v>
      </c>
      <c r="B206" s="386" t="s">
        <v>519</v>
      </c>
      <c r="C206" s="390" t="s">
        <v>1587</v>
      </c>
      <c r="D206" s="29">
        <v>150189</v>
      </c>
    </row>
    <row r="207" spans="1:4" x14ac:dyDescent="0.2">
      <c r="A207" s="387">
        <v>1</v>
      </c>
      <c r="B207" s="386" t="s">
        <v>519</v>
      </c>
      <c r="C207" s="391" t="s">
        <v>1631</v>
      </c>
      <c r="D207" s="191">
        <v>150101</v>
      </c>
    </row>
    <row r="208" spans="1:4" x14ac:dyDescent="0.2">
      <c r="A208" s="383">
        <v>5</v>
      </c>
      <c r="B208" s="386" t="s">
        <v>223</v>
      </c>
      <c r="C208" s="391" t="s">
        <v>947</v>
      </c>
      <c r="D208" s="191">
        <v>150108</v>
      </c>
    </row>
    <row r="209" spans="1:4" ht="51" x14ac:dyDescent="0.2">
      <c r="A209" s="383">
        <v>5</v>
      </c>
      <c r="B209" s="386" t="s">
        <v>223</v>
      </c>
      <c r="C209" s="390" t="s">
        <v>1656</v>
      </c>
      <c r="D209" s="191">
        <v>150083</v>
      </c>
    </row>
    <row r="210" spans="1:4" ht="25.5" x14ac:dyDescent="0.2">
      <c r="A210" s="383">
        <v>5</v>
      </c>
      <c r="B210" s="386" t="s">
        <v>223</v>
      </c>
      <c r="C210" s="391" t="s">
        <v>3409</v>
      </c>
      <c r="D210" s="191">
        <v>150080</v>
      </c>
    </row>
    <row r="211" spans="1:4" x14ac:dyDescent="0.2">
      <c r="A211" s="383">
        <v>5</v>
      </c>
      <c r="B211" s="386" t="s">
        <v>223</v>
      </c>
      <c r="C211" s="521" t="s">
        <v>944</v>
      </c>
      <c r="D211" s="191">
        <v>150102</v>
      </c>
    </row>
    <row r="212" spans="1:4" x14ac:dyDescent="0.2">
      <c r="A212" s="383">
        <v>14</v>
      </c>
      <c r="B212" s="386" t="s">
        <v>531</v>
      </c>
      <c r="C212" s="392" t="s">
        <v>947</v>
      </c>
      <c r="D212" s="191">
        <v>150108</v>
      </c>
    </row>
    <row r="213" spans="1:4" ht="25.5" x14ac:dyDescent="0.2">
      <c r="A213" s="383">
        <v>14</v>
      </c>
      <c r="B213" s="386" t="s">
        <v>531</v>
      </c>
      <c r="C213" s="392" t="s">
        <v>3411</v>
      </c>
      <c r="D213" s="191">
        <v>150031</v>
      </c>
    </row>
    <row r="214" spans="1:4" x14ac:dyDescent="0.2">
      <c r="A214" s="383">
        <v>14</v>
      </c>
      <c r="B214" s="386" t="s">
        <v>531</v>
      </c>
      <c r="C214" s="392" t="s">
        <v>959</v>
      </c>
      <c r="D214" s="191">
        <v>150095</v>
      </c>
    </row>
    <row r="215" spans="1:4" ht="25.5" x14ac:dyDescent="0.2">
      <c r="A215" s="383">
        <v>14</v>
      </c>
      <c r="B215" s="386" t="s">
        <v>531</v>
      </c>
      <c r="C215" s="392" t="s">
        <v>1066</v>
      </c>
      <c r="D215" s="191">
        <v>150125</v>
      </c>
    </row>
    <row r="216" spans="1:4" x14ac:dyDescent="0.2">
      <c r="A216" s="383">
        <v>10</v>
      </c>
      <c r="B216" s="386" t="s">
        <v>14</v>
      </c>
      <c r="C216" s="392" t="s">
        <v>949</v>
      </c>
      <c r="D216" s="191">
        <v>150164</v>
      </c>
    </row>
    <row r="217" spans="1:4" x14ac:dyDescent="0.2">
      <c r="A217" s="383">
        <v>10</v>
      </c>
      <c r="B217" s="386" t="s">
        <v>14</v>
      </c>
      <c r="C217" s="392" t="s">
        <v>958</v>
      </c>
      <c r="D217" s="191">
        <v>150052</v>
      </c>
    </row>
    <row r="218" spans="1:4" x14ac:dyDescent="0.2">
      <c r="A218" s="383">
        <v>10</v>
      </c>
      <c r="B218" s="386" t="s">
        <v>14</v>
      </c>
      <c r="C218" s="392" t="s">
        <v>938</v>
      </c>
      <c r="D218" s="191">
        <v>150049</v>
      </c>
    </row>
    <row r="219" spans="1:4" x14ac:dyDescent="0.2">
      <c r="A219" s="383">
        <v>10</v>
      </c>
      <c r="B219" s="386" t="s">
        <v>14</v>
      </c>
      <c r="C219" s="392" t="s">
        <v>1057</v>
      </c>
      <c r="D219" s="191">
        <v>150197</v>
      </c>
    </row>
    <row r="220" spans="1:4" ht="25.5" x14ac:dyDescent="0.2">
      <c r="A220" s="383">
        <v>3</v>
      </c>
      <c r="B220" s="386" t="s">
        <v>281</v>
      </c>
      <c r="C220" s="41" t="s">
        <v>1093</v>
      </c>
      <c r="D220" s="191">
        <v>150121</v>
      </c>
    </row>
    <row r="221" spans="1:4" x14ac:dyDescent="0.2">
      <c r="A221" s="383">
        <v>3</v>
      </c>
      <c r="B221" s="386" t="s">
        <v>281</v>
      </c>
      <c r="C221" s="392" t="s">
        <v>952</v>
      </c>
      <c r="D221" s="191">
        <v>150100</v>
      </c>
    </row>
    <row r="222" spans="1:4" ht="51" x14ac:dyDescent="0.2">
      <c r="A222" s="383">
        <v>3</v>
      </c>
      <c r="B222" s="386" t="s">
        <v>281</v>
      </c>
      <c r="C222" s="41" t="s">
        <v>1656</v>
      </c>
      <c r="D222" s="191">
        <v>150083</v>
      </c>
    </row>
    <row r="223" spans="1:4" x14ac:dyDescent="0.2">
      <c r="A223" s="383">
        <v>3</v>
      </c>
      <c r="B223" s="386" t="s">
        <v>281</v>
      </c>
      <c r="C223" s="392" t="s">
        <v>898</v>
      </c>
      <c r="D223" s="191">
        <v>150007</v>
      </c>
    </row>
    <row r="224" spans="1:4" ht="25.5" x14ac:dyDescent="0.2">
      <c r="A224" s="383">
        <v>3</v>
      </c>
      <c r="B224" s="386" t="s">
        <v>281</v>
      </c>
      <c r="C224" s="392" t="s">
        <v>1622</v>
      </c>
      <c r="D224" s="191">
        <v>150112</v>
      </c>
    </row>
    <row r="225" spans="1:4" x14ac:dyDescent="0.2">
      <c r="A225" s="383">
        <v>5</v>
      </c>
      <c r="B225" s="384" t="s">
        <v>57</v>
      </c>
      <c r="C225" s="391" t="s">
        <v>947</v>
      </c>
      <c r="D225" s="191">
        <v>150108</v>
      </c>
    </row>
    <row r="226" spans="1:4" x14ac:dyDescent="0.2">
      <c r="A226" s="383">
        <v>5</v>
      </c>
      <c r="B226" s="384" t="s">
        <v>57</v>
      </c>
      <c r="C226" s="391" t="s">
        <v>953</v>
      </c>
      <c r="D226" s="191">
        <v>150153</v>
      </c>
    </row>
    <row r="227" spans="1:4" x14ac:dyDescent="0.2">
      <c r="A227" s="383">
        <v>5</v>
      </c>
      <c r="B227" s="384" t="s">
        <v>57</v>
      </c>
      <c r="C227" s="391" t="s">
        <v>893</v>
      </c>
      <c r="D227" s="191">
        <v>150128</v>
      </c>
    </row>
    <row r="228" spans="1:4" ht="51" x14ac:dyDescent="0.2">
      <c r="A228" s="383">
        <v>5</v>
      </c>
      <c r="B228" s="384" t="s">
        <v>57</v>
      </c>
      <c r="C228" s="390" t="s">
        <v>1656</v>
      </c>
      <c r="D228" s="191">
        <v>150083</v>
      </c>
    </row>
    <row r="229" spans="1:4" ht="25.5" x14ac:dyDescent="0.2">
      <c r="A229" s="383">
        <v>5</v>
      </c>
      <c r="B229" s="384" t="s">
        <v>57</v>
      </c>
      <c r="C229" s="391" t="s">
        <v>3409</v>
      </c>
      <c r="D229" s="191">
        <v>150080</v>
      </c>
    </row>
    <row r="230" spans="1:4" ht="25.5" x14ac:dyDescent="0.2">
      <c r="A230" s="383">
        <v>5</v>
      </c>
      <c r="B230" s="384" t="s">
        <v>57</v>
      </c>
      <c r="C230" s="391" t="s">
        <v>3411</v>
      </c>
      <c r="D230" s="191">
        <v>150031</v>
      </c>
    </row>
    <row r="231" spans="1:4" x14ac:dyDescent="0.2">
      <c r="A231" s="383">
        <v>5</v>
      </c>
      <c r="B231" s="384" t="s">
        <v>57</v>
      </c>
      <c r="C231" s="391" t="s">
        <v>911</v>
      </c>
      <c r="D231" s="191">
        <v>150077</v>
      </c>
    </row>
    <row r="232" spans="1:4" ht="25.5" x14ac:dyDescent="0.2">
      <c r="A232" s="383">
        <v>5</v>
      </c>
      <c r="B232" s="384" t="s">
        <v>57</v>
      </c>
      <c r="C232" s="391" t="s">
        <v>1625</v>
      </c>
      <c r="D232" s="191">
        <v>150015</v>
      </c>
    </row>
    <row r="233" spans="1:4" x14ac:dyDescent="0.2">
      <c r="A233" s="383">
        <v>13</v>
      </c>
      <c r="B233" s="386" t="s">
        <v>55</v>
      </c>
      <c r="C233" s="391" t="s">
        <v>895</v>
      </c>
      <c r="D233" s="191">
        <v>150042</v>
      </c>
    </row>
    <row r="234" spans="1:4" x14ac:dyDescent="0.2">
      <c r="A234" s="383">
        <v>13</v>
      </c>
      <c r="B234" s="386" t="s">
        <v>55</v>
      </c>
      <c r="C234" s="391" t="s">
        <v>899</v>
      </c>
      <c r="D234" s="191">
        <v>150011</v>
      </c>
    </row>
    <row r="235" spans="1:4" x14ac:dyDescent="0.2">
      <c r="A235" s="383">
        <v>15</v>
      </c>
      <c r="B235" s="386" t="s">
        <v>407</v>
      </c>
      <c r="C235" s="391" t="s">
        <v>888</v>
      </c>
      <c r="D235" s="191">
        <v>150170</v>
      </c>
    </row>
    <row r="236" spans="1:4" x14ac:dyDescent="0.2">
      <c r="A236" s="383">
        <v>15</v>
      </c>
      <c r="B236" s="386" t="s">
        <v>407</v>
      </c>
      <c r="C236" s="391" t="s">
        <v>839</v>
      </c>
      <c r="D236" s="191">
        <v>150107</v>
      </c>
    </row>
    <row r="237" spans="1:4" ht="25.5" x14ac:dyDescent="0.2">
      <c r="A237" s="383">
        <v>15</v>
      </c>
      <c r="B237" s="386" t="s">
        <v>407</v>
      </c>
      <c r="C237" s="392" t="s">
        <v>2103</v>
      </c>
      <c r="D237" s="191">
        <v>150056</v>
      </c>
    </row>
    <row r="238" spans="1:4" x14ac:dyDescent="0.2">
      <c r="A238" s="383">
        <v>15</v>
      </c>
      <c r="B238" s="386" t="s">
        <v>407</v>
      </c>
      <c r="C238" s="391" t="s">
        <v>892</v>
      </c>
      <c r="D238" s="191">
        <v>150082</v>
      </c>
    </row>
    <row r="239" spans="1:4" ht="25.5" x14ac:dyDescent="0.2">
      <c r="A239" s="383">
        <v>15</v>
      </c>
      <c r="B239" s="386" t="s">
        <v>407</v>
      </c>
      <c r="C239" s="391" t="s">
        <v>2114</v>
      </c>
      <c r="D239" s="191">
        <v>150094</v>
      </c>
    </row>
    <row r="240" spans="1:4" ht="25.5" x14ac:dyDescent="0.2">
      <c r="A240" s="383">
        <v>15</v>
      </c>
      <c r="B240" s="386" t="s">
        <v>407</v>
      </c>
      <c r="C240" s="521" t="s">
        <v>1550</v>
      </c>
      <c r="D240" s="191">
        <v>150183</v>
      </c>
    </row>
    <row r="241" spans="1:4" x14ac:dyDescent="0.2">
      <c r="A241" s="383">
        <v>15</v>
      </c>
      <c r="B241" s="386" t="s">
        <v>407</v>
      </c>
      <c r="C241" s="391" t="s">
        <v>1089</v>
      </c>
      <c r="D241" s="191">
        <v>150110</v>
      </c>
    </row>
    <row r="242" spans="1:4" x14ac:dyDescent="0.2">
      <c r="A242" s="383">
        <v>15</v>
      </c>
      <c r="B242" s="384" t="s">
        <v>407</v>
      </c>
      <c r="C242" s="391" t="s">
        <v>1510</v>
      </c>
      <c r="D242" s="191">
        <v>150136</v>
      </c>
    </row>
    <row r="243" spans="1:4" ht="25.5" x14ac:dyDescent="0.2">
      <c r="A243" s="383">
        <v>15</v>
      </c>
      <c r="B243" s="386" t="s">
        <v>407</v>
      </c>
      <c r="C243" s="125" t="s">
        <v>1588</v>
      </c>
      <c r="D243" s="191">
        <v>150124</v>
      </c>
    </row>
    <row r="244" spans="1:4" x14ac:dyDescent="0.2">
      <c r="A244" s="383">
        <v>4</v>
      </c>
      <c r="B244" s="386" t="s">
        <v>282</v>
      </c>
      <c r="C244" s="391" t="s">
        <v>947</v>
      </c>
      <c r="D244" s="191">
        <v>150108</v>
      </c>
    </row>
    <row r="245" spans="1:4" ht="25.5" x14ac:dyDescent="0.2">
      <c r="A245" s="383">
        <v>4</v>
      </c>
      <c r="B245" s="386" t="s">
        <v>282</v>
      </c>
      <c r="C245" s="391" t="s">
        <v>3411</v>
      </c>
      <c r="D245" s="191">
        <v>150031</v>
      </c>
    </row>
    <row r="246" spans="1:4" x14ac:dyDescent="0.2">
      <c r="A246" s="383">
        <v>4</v>
      </c>
      <c r="B246" s="386" t="s">
        <v>282</v>
      </c>
      <c r="C246" s="391" t="s">
        <v>911</v>
      </c>
      <c r="D246" s="191">
        <v>150077</v>
      </c>
    </row>
    <row r="247" spans="1:4" x14ac:dyDescent="0.2">
      <c r="A247" s="383">
        <v>4</v>
      </c>
      <c r="B247" s="386" t="s">
        <v>282</v>
      </c>
      <c r="C247" s="391" t="s">
        <v>940</v>
      </c>
      <c r="D247" s="191">
        <v>150061</v>
      </c>
    </row>
    <row r="248" spans="1:4" x14ac:dyDescent="0.2">
      <c r="A248" s="383">
        <v>3</v>
      </c>
      <c r="B248" s="386" t="s">
        <v>578</v>
      </c>
      <c r="C248" s="392" t="s">
        <v>1128</v>
      </c>
      <c r="D248" s="191">
        <v>150176</v>
      </c>
    </row>
    <row r="249" spans="1:4" x14ac:dyDescent="0.2">
      <c r="A249" s="383">
        <v>3</v>
      </c>
      <c r="B249" s="386" t="s">
        <v>578</v>
      </c>
      <c r="C249" s="391" t="s">
        <v>952</v>
      </c>
      <c r="D249" s="191">
        <v>150100</v>
      </c>
    </row>
    <row r="250" spans="1:4" ht="25.5" x14ac:dyDescent="0.2">
      <c r="A250" s="383">
        <v>3</v>
      </c>
      <c r="B250" s="386" t="s">
        <v>578</v>
      </c>
      <c r="C250" s="391" t="s">
        <v>1626</v>
      </c>
      <c r="D250" s="191">
        <v>150140</v>
      </c>
    </row>
    <row r="251" spans="1:4" ht="51" x14ac:dyDescent="0.2">
      <c r="A251" s="383">
        <v>3</v>
      </c>
      <c r="B251" s="386" t="s">
        <v>578</v>
      </c>
      <c r="C251" s="390" t="s">
        <v>1656</v>
      </c>
      <c r="D251" s="191">
        <v>150083</v>
      </c>
    </row>
    <row r="252" spans="1:4" x14ac:dyDescent="0.2">
      <c r="A252" s="383">
        <v>3</v>
      </c>
      <c r="B252" s="386" t="s">
        <v>578</v>
      </c>
      <c r="C252" s="391" t="s">
        <v>898</v>
      </c>
      <c r="D252" s="191">
        <v>150007</v>
      </c>
    </row>
    <row r="253" spans="1:4" ht="25.5" x14ac:dyDescent="0.2">
      <c r="A253" s="383">
        <v>3</v>
      </c>
      <c r="B253" s="386" t="s">
        <v>578</v>
      </c>
      <c r="C253" s="391" t="s">
        <v>3412</v>
      </c>
      <c r="D253" s="191">
        <v>150114</v>
      </c>
    </row>
    <row r="254" spans="1:4" ht="25.5" x14ac:dyDescent="0.2">
      <c r="A254" s="383">
        <v>3</v>
      </c>
      <c r="B254" s="386" t="s">
        <v>578</v>
      </c>
      <c r="C254" s="391" t="s">
        <v>1622</v>
      </c>
      <c r="D254" s="191">
        <v>150112</v>
      </c>
    </row>
    <row r="255" spans="1:4" ht="25.5" x14ac:dyDescent="0.2">
      <c r="A255" s="383">
        <v>6</v>
      </c>
      <c r="B255" s="386" t="s">
        <v>64</v>
      </c>
      <c r="C255" s="391" t="s">
        <v>948</v>
      </c>
      <c r="D255" s="191">
        <v>150084</v>
      </c>
    </row>
    <row r="256" spans="1:4" x14ac:dyDescent="0.2">
      <c r="A256" s="383">
        <v>6</v>
      </c>
      <c r="B256" s="386" t="s">
        <v>64</v>
      </c>
      <c r="C256" s="391" t="s">
        <v>935</v>
      </c>
      <c r="D256" s="191">
        <v>150045</v>
      </c>
    </row>
    <row r="257" spans="1:25" ht="25.5" x14ac:dyDescent="0.2">
      <c r="A257" s="383">
        <v>6</v>
      </c>
      <c r="B257" s="386" t="s">
        <v>64</v>
      </c>
      <c r="C257" s="394" t="s">
        <v>1053</v>
      </c>
      <c r="D257" s="191">
        <v>150085</v>
      </c>
    </row>
    <row r="258" spans="1:25" x14ac:dyDescent="0.2">
      <c r="A258" s="383">
        <v>6</v>
      </c>
      <c r="B258" s="386" t="s">
        <v>64</v>
      </c>
      <c r="C258" s="391" t="s">
        <v>893</v>
      </c>
      <c r="D258" s="191">
        <v>150128</v>
      </c>
    </row>
    <row r="259" spans="1:25" ht="25.5" x14ac:dyDescent="0.2">
      <c r="A259" s="383">
        <v>6</v>
      </c>
      <c r="B259" s="386" t="s">
        <v>64</v>
      </c>
      <c r="C259" s="391" t="s">
        <v>2115</v>
      </c>
      <c r="D259" s="191">
        <v>150093</v>
      </c>
    </row>
    <row r="260" spans="1:25" x14ac:dyDescent="0.2">
      <c r="A260" s="383">
        <v>6</v>
      </c>
      <c r="B260" s="386" t="s">
        <v>64</v>
      </c>
      <c r="C260" s="391" t="s">
        <v>956</v>
      </c>
      <c r="D260" s="191">
        <v>150136</v>
      </c>
    </row>
    <row r="261" spans="1:25" ht="25.5" x14ac:dyDescent="0.2">
      <c r="A261" s="383">
        <v>6</v>
      </c>
      <c r="B261" s="386" t="s">
        <v>64</v>
      </c>
      <c r="C261" s="391" t="s">
        <v>1562</v>
      </c>
      <c r="D261" s="191">
        <v>150156</v>
      </c>
    </row>
    <row r="262" spans="1:25" ht="25.5" x14ac:dyDescent="0.2">
      <c r="A262" s="387">
        <v>1</v>
      </c>
      <c r="B262" s="386" t="s">
        <v>520</v>
      </c>
      <c r="C262" s="394" t="s">
        <v>1053</v>
      </c>
      <c r="D262" s="191">
        <v>150085</v>
      </c>
    </row>
    <row r="263" spans="1:25" x14ac:dyDescent="0.2">
      <c r="A263" s="387">
        <v>1</v>
      </c>
      <c r="B263" s="386" t="s">
        <v>520</v>
      </c>
      <c r="C263" s="391" t="s">
        <v>936</v>
      </c>
      <c r="D263" s="191">
        <v>150118</v>
      </c>
      <c r="E263" s="397"/>
      <c r="F263" s="397"/>
      <c r="G263" s="397"/>
      <c r="H263" s="397"/>
      <c r="I263" s="397"/>
      <c r="J263" s="397"/>
      <c r="K263" s="397"/>
      <c r="L263" s="397"/>
      <c r="M263" s="397"/>
      <c r="N263" s="397"/>
      <c r="O263" s="397"/>
      <c r="P263" s="397"/>
      <c r="Q263" s="397"/>
      <c r="R263" s="397"/>
      <c r="S263" s="397"/>
      <c r="T263" s="397"/>
      <c r="U263" s="397"/>
      <c r="V263" s="397"/>
      <c r="W263" s="397"/>
      <c r="X263" s="397"/>
      <c r="Y263" s="397"/>
    </row>
    <row r="264" spans="1:25" x14ac:dyDescent="0.2">
      <c r="A264" s="383">
        <v>2</v>
      </c>
      <c r="B264" s="386" t="s">
        <v>50</v>
      </c>
      <c r="C264" s="391" t="s">
        <v>947</v>
      </c>
      <c r="D264" s="191">
        <v>150108</v>
      </c>
      <c r="E264" s="397"/>
      <c r="F264" s="397"/>
      <c r="G264" s="397"/>
      <c r="H264" s="397"/>
      <c r="I264" s="397"/>
      <c r="J264" s="397"/>
      <c r="K264" s="397"/>
      <c r="L264" s="397"/>
      <c r="M264" s="397"/>
      <c r="N264" s="397"/>
      <c r="O264" s="397"/>
      <c r="P264" s="397"/>
      <c r="Q264" s="397"/>
      <c r="R264" s="397"/>
      <c r="S264" s="397"/>
      <c r="T264" s="397"/>
      <c r="U264" s="397"/>
      <c r="V264" s="397"/>
      <c r="W264" s="397"/>
      <c r="X264" s="397"/>
      <c r="Y264" s="397"/>
    </row>
    <row r="265" spans="1:25" x14ac:dyDescent="0.2">
      <c r="A265" s="387">
        <v>2</v>
      </c>
      <c r="B265" s="386" t="s">
        <v>50</v>
      </c>
      <c r="C265" s="391" t="s">
        <v>952</v>
      </c>
      <c r="D265" s="191">
        <v>150100</v>
      </c>
    </row>
    <row r="266" spans="1:25" ht="25.5" x14ac:dyDescent="0.2">
      <c r="A266" s="387">
        <v>2</v>
      </c>
      <c r="B266" s="386" t="s">
        <v>50</v>
      </c>
      <c r="C266" s="391" t="s">
        <v>3412</v>
      </c>
      <c r="D266" s="191">
        <v>150114</v>
      </c>
    </row>
    <row r="267" spans="1:25" x14ac:dyDescent="0.2">
      <c r="A267" s="387">
        <v>2</v>
      </c>
      <c r="B267" s="386" t="s">
        <v>50</v>
      </c>
      <c r="C267" s="391" t="s">
        <v>1143</v>
      </c>
      <c r="D267" s="191">
        <v>150135</v>
      </c>
    </row>
    <row r="268" spans="1:25" x14ac:dyDescent="0.2">
      <c r="A268" s="383">
        <v>13</v>
      </c>
      <c r="B268" s="386" t="s">
        <v>45</v>
      </c>
      <c r="C268" s="390" t="s">
        <v>1534</v>
      </c>
      <c r="D268" s="191">
        <v>150039</v>
      </c>
    </row>
    <row r="269" spans="1:25" x14ac:dyDescent="0.2">
      <c r="A269" s="383">
        <v>13</v>
      </c>
      <c r="B269" s="386" t="s">
        <v>45</v>
      </c>
      <c r="C269" s="392" t="s">
        <v>895</v>
      </c>
      <c r="D269" s="191">
        <v>150042</v>
      </c>
    </row>
    <row r="270" spans="1:25" ht="25.5" x14ac:dyDescent="0.2">
      <c r="A270" s="383">
        <v>6</v>
      </c>
      <c r="B270" s="386" t="s">
        <v>65</v>
      </c>
      <c r="C270" s="391" t="s">
        <v>1157</v>
      </c>
      <c r="D270" s="191">
        <v>150154</v>
      </c>
    </row>
    <row r="271" spans="1:25" ht="25.5" x14ac:dyDescent="0.2">
      <c r="A271" s="383">
        <v>6</v>
      </c>
      <c r="B271" s="386" t="s">
        <v>65</v>
      </c>
      <c r="C271" s="391" t="s">
        <v>948</v>
      </c>
      <c r="D271" s="191">
        <v>150084</v>
      </c>
    </row>
    <row r="272" spans="1:25" x14ac:dyDescent="0.2">
      <c r="A272" s="383">
        <v>6</v>
      </c>
      <c r="B272" s="386" t="s">
        <v>65</v>
      </c>
      <c r="C272" s="391" t="s">
        <v>935</v>
      </c>
      <c r="D272" s="191">
        <v>150045</v>
      </c>
    </row>
    <row r="273" spans="1:4" ht="25.5" x14ac:dyDescent="0.2">
      <c r="A273" s="383">
        <v>6</v>
      </c>
      <c r="B273" s="386" t="s">
        <v>65</v>
      </c>
      <c r="C273" s="394" t="s">
        <v>1053</v>
      </c>
      <c r="D273" s="395">
        <v>150085</v>
      </c>
    </row>
    <row r="274" spans="1:4" x14ac:dyDescent="0.2">
      <c r="A274" s="383">
        <v>6</v>
      </c>
      <c r="B274" s="386" t="s">
        <v>65</v>
      </c>
      <c r="C274" s="391" t="s">
        <v>893</v>
      </c>
      <c r="D274" s="191">
        <v>150128</v>
      </c>
    </row>
    <row r="275" spans="1:4" ht="25.5" x14ac:dyDescent="0.2">
      <c r="A275" s="383">
        <v>6</v>
      </c>
      <c r="B275" s="386" t="s">
        <v>65</v>
      </c>
      <c r="C275" s="391" t="s">
        <v>2115</v>
      </c>
      <c r="D275" s="191">
        <v>150093</v>
      </c>
    </row>
    <row r="276" spans="1:4" ht="25.5" x14ac:dyDescent="0.2">
      <c r="A276" s="383">
        <v>6</v>
      </c>
      <c r="B276" s="386" t="s">
        <v>65</v>
      </c>
      <c r="C276" s="391" t="s">
        <v>1562</v>
      </c>
      <c r="D276" s="191">
        <v>150156</v>
      </c>
    </row>
    <row r="277" spans="1:4" ht="25.5" x14ac:dyDescent="0.2">
      <c r="A277" s="383">
        <v>6</v>
      </c>
      <c r="B277" s="386" t="s">
        <v>65</v>
      </c>
      <c r="C277" s="391" t="s">
        <v>1625</v>
      </c>
      <c r="D277" s="191">
        <v>150015</v>
      </c>
    </row>
    <row r="278" spans="1:4" x14ac:dyDescent="0.2">
      <c r="A278" s="383">
        <v>15</v>
      </c>
      <c r="B278" s="386" t="s">
        <v>408</v>
      </c>
      <c r="C278" s="391" t="s">
        <v>888</v>
      </c>
      <c r="D278" s="191">
        <v>150170</v>
      </c>
    </row>
    <row r="279" spans="1:4" ht="25.5" x14ac:dyDescent="0.2">
      <c r="A279" s="383">
        <v>15</v>
      </c>
      <c r="B279" s="386" t="s">
        <v>408</v>
      </c>
      <c r="C279" s="391" t="s">
        <v>951</v>
      </c>
      <c r="D279" s="191">
        <v>150091</v>
      </c>
    </row>
    <row r="280" spans="1:4" ht="38.25" x14ac:dyDescent="0.2">
      <c r="A280" s="383">
        <v>15</v>
      </c>
      <c r="B280" s="386" t="s">
        <v>408</v>
      </c>
      <c r="C280" s="304" t="s">
        <v>1676</v>
      </c>
      <c r="D280" s="191">
        <v>150103</v>
      </c>
    </row>
    <row r="281" spans="1:4" x14ac:dyDescent="0.2">
      <c r="A281" s="383">
        <v>15</v>
      </c>
      <c r="B281" s="386" t="s">
        <v>408</v>
      </c>
      <c r="C281" s="391" t="s">
        <v>839</v>
      </c>
      <c r="D281" s="191">
        <v>150107</v>
      </c>
    </row>
    <row r="282" spans="1:4" x14ac:dyDescent="0.2">
      <c r="A282" s="383">
        <v>15</v>
      </c>
      <c r="B282" s="386" t="s">
        <v>408</v>
      </c>
      <c r="C282" s="391" t="s">
        <v>892</v>
      </c>
      <c r="D282" s="191">
        <v>150082</v>
      </c>
    </row>
    <row r="283" spans="1:4" ht="25.5" x14ac:dyDescent="0.2">
      <c r="A283" s="383">
        <v>15</v>
      </c>
      <c r="B283" s="386" t="s">
        <v>408</v>
      </c>
      <c r="C283" s="391" t="s">
        <v>2114</v>
      </c>
      <c r="D283" s="191">
        <v>150094</v>
      </c>
    </row>
    <row r="284" spans="1:4" ht="25.5" x14ac:dyDescent="0.2">
      <c r="A284" s="383">
        <v>15</v>
      </c>
      <c r="B284" s="386" t="s">
        <v>408</v>
      </c>
      <c r="C284" s="396" t="s">
        <v>1550</v>
      </c>
      <c r="D284" s="191">
        <v>150183</v>
      </c>
    </row>
    <row r="285" spans="1:4" x14ac:dyDescent="0.2">
      <c r="A285" s="383">
        <v>15</v>
      </c>
      <c r="B285" s="386" t="s">
        <v>408</v>
      </c>
      <c r="C285" s="391" t="s">
        <v>1089</v>
      </c>
      <c r="D285" s="191">
        <v>150110</v>
      </c>
    </row>
    <row r="286" spans="1:4" ht="38.25" x14ac:dyDescent="0.2">
      <c r="A286" s="383">
        <v>15</v>
      </c>
      <c r="B286" s="384" t="s">
        <v>408</v>
      </c>
      <c r="C286" s="125" t="s">
        <v>1657</v>
      </c>
      <c r="D286" s="191">
        <v>150126</v>
      </c>
    </row>
    <row r="287" spans="1:4" ht="38.25" x14ac:dyDescent="0.2">
      <c r="A287" s="383">
        <v>15</v>
      </c>
      <c r="B287" s="386" t="s">
        <v>408</v>
      </c>
      <c r="C287" s="125" t="s">
        <v>1657</v>
      </c>
      <c r="D287" s="191">
        <v>150126</v>
      </c>
    </row>
    <row r="288" spans="1:4" ht="25.5" x14ac:dyDescent="0.2">
      <c r="A288" s="383">
        <v>15</v>
      </c>
      <c r="B288" s="386" t="s">
        <v>408</v>
      </c>
      <c r="C288" s="391" t="s">
        <v>3411</v>
      </c>
      <c r="D288" s="191">
        <v>150031</v>
      </c>
    </row>
    <row r="289" spans="1:4" ht="27.75" customHeight="1" x14ac:dyDescent="0.2">
      <c r="A289" s="383">
        <v>15</v>
      </c>
      <c r="B289" s="386" t="s">
        <v>408</v>
      </c>
      <c r="C289" s="391" t="s">
        <v>908</v>
      </c>
      <c r="D289" s="191">
        <v>150008</v>
      </c>
    </row>
    <row r="290" spans="1:4" ht="25.5" x14ac:dyDescent="0.2">
      <c r="A290" s="383">
        <v>15</v>
      </c>
      <c r="B290" s="386" t="s">
        <v>408</v>
      </c>
      <c r="C290" s="11" t="s">
        <v>1588</v>
      </c>
      <c r="D290" s="191">
        <v>150124</v>
      </c>
    </row>
    <row r="291" spans="1:4" ht="25.5" x14ac:dyDescent="0.2">
      <c r="A291" s="383">
        <v>11</v>
      </c>
      <c r="B291" s="386" t="s">
        <v>17</v>
      </c>
      <c r="C291" s="392" t="s">
        <v>1551</v>
      </c>
      <c r="D291" s="191">
        <v>150178</v>
      </c>
    </row>
    <row r="292" spans="1:4" ht="25.5" x14ac:dyDescent="0.2">
      <c r="A292" s="383">
        <v>11</v>
      </c>
      <c r="B292" s="386" t="s">
        <v>17</v>
      </c>
      <c r="C292" s="391" t="s">
        <v>3411</v>
      </c>
      <c r="D292" s="191">
        <v>150031</v>
      </c>
    </row>
    <row r="293" spans="1:4" x14ac:dyDescent="0.2">
      <c r="A293" s="383">
        <v>11</v>
      </c>
      <c r="B293" s="386" t="s">
        <v>17</v>
      </c>
      <c r="C293" s="391" t="s">
        <v>904</v>
      </c>
      <c r="D293" s="191">
        <v>150046</v>
      </c>
    </row>
    <row r="294" spans="1:4" x14ac:dyDescent="0.2">
      <c r="A294" s="383">
        <v>11</v>
      </c>
      <c r="B294" s="384" t="s">
        <v>17</v>
      </c>
      <c r="C294" s="391" t="s">
        <v>942</v>
      </c>
      <c r="D294" s="191">
        <v>150169</v>
      </c>
    </row>
    <row r="295" spans="1:4" x14ac:dyDescent="0.2">
      <c r="A295" s="383">
        <v>7</v>
      </c>
      <c r="B295" s="386" t="s">
        <v>130</v>
      </c>
      <c r="C295" s="391" t="s">
        <v>888</v>
      </c>
      <c r="D295" s="191">
        <v>150170</v>
      </c>
    </row>
    <row r="296" spans="1:4" ht="25.5" x14ac:dyDescent="0.2">
      <c r="A296" s="383">
        <v>7</v>
      </c>
      <c r="B296" s="386" t="s">
        <v>130</v>
      </c>
      <c r="C296" s="391" t="s">
        <v>890</v>
      </c>
      <c r="D296" s="191">
        <v>150184</v>
      </c>
    </row>
    <row r="297" spans="1:4" x14ac:dyDescent="0.2">
      <c r="A297" s="383">
        <v>7</v>
      </c>
      <c r="B297" s="386" t="s">
        <v>130</v>
      </c>
      <c r="C297" s="391" t="s">
        <v>954</v>
      </c>
      <c r="D297" s="191">
        <v>150165</v>
      </c>
    </row>
    <row r="298" spans="1:4" ht="25.5" x14ac:dyDescent="0.2">
      <c r="A298" s="383">
        <v>7</v>
      </c>
      <c r="B298" s="386" t="s">
        <v>130</v>
      </c>
      <c r="C298" s="391" t="s">
        <v>2115</v>
      </c>
      <c r="D298" s="191">
        <v>150093</v>
      </c>
    </row>
    <row r="299" spans="1:4" x14ac:dyDescent="0.2">
      <c r="A299" s="383">
        <v>7</v>
      </c>
      <c r="B299" s="386" t="s">
        <v>130</v>
      </c>
      <c r="C299" s="392" t="s">
        <v>956</v>
      </c>
      <c r="D299" s="191">
        <v>150136</v>
      </c>
    </row>
    <row r="300" spans="1:4" x14ac:dyDescent="0.2">
      <c r="A300" s="383">
        <v>7</v>
      </c>
      <c r="B300" s="386" t="s">
        <v>130</v>
      </c>
      <c r="C300" s="390" t="s">
        <v>1144</v>
      </c>
      <c r="D300" s="191">
        <v>150050</v>
      </c>
    </row>
    <row r="301" spans="1:4" ht="25.5" x14ac:dyDescent="0.2">
      <c r="A301" s="383">
        <v>7</v>
      </c>
      <c r="B301" s="386" t="s">
        <v>130</v>
      </c>
      <c r="C301" s="391" t="s">
        <v>963</v>
      </c>
      <c r="D301" s="191">
        <v>150111</v>
      </c>
    </row>
    <row r="302" spans="1:4" ht="25.5" x14ac:dyDescent="0.2">
      <c r="A302" s="383">
        <v>7</v>
      </c>
      <c r="B302" s="386" t="s">
        <v>130</v>
      </c>
      <c r="C302" s="390" t="s">
        <v>1624</v>
      </c>
      <c r="D302" s="191">
        <v>150016</v>
      </c>
    </row>
    <row r="303" spans="1:4" x14ac:dyDescent="0.2">
      <c r="A303" s="383">
        <v>12</v>
      </c>
      <c r="B303" s="386" t="s">
        <v>22</v>
      </c>
      <c r="C303" s="391" t="s">
        <v>901</v>
      </c>
      <c r="D303" s="191">
        <v>150029</v>
      </c>
    </row>
    <row r="304" spans="1:4" x14ac:dyDescent="0.2">
      <c r="A304" s="383">
        <v>12</v>
      </c>
      <c r="B304" s="386" t="s">
        <v>22</v>
      </c>
      <c r="C304" s="391" t="s">
        <v>957</v>
      </c>
      <c r="D304" s="191">
        <v>150043</v>
      </c>
    </row>
    <row r="305" spans="1:4" x14ac:dyDescent="0.2">
      <c r="A305" s="383">
        <v>12</v>
      </c>
      <c r="B305" s="386" t="s">
        <v>22</v>
      </c>
      <c r="C305" s="392" t="s">
        <v>945</v>
      </c>
      <c r="D305" s="191">
        <v>150041</v>
      </c>
    </row>
    <row r="306" spans="1:4" x14ac:dyDescent="0.2">
      <c r="A306" s="383">
        <v>13</v>
      </c>
      <c r="B306" s="386" t="s">
        <v>46</v>
      </c>
      <c r="C306" s="392" t="s">
        <v>907</v>
      </c>
      <c r="D306" s="191">
        <v>150018</v>
      </c>
    </row>
    <row r="307" spans="1:4" x14ac:dyDescent="0.2">
      <c r="A307" s="383">
        <v>13</v>
      </c>
      <c r="B307" s="386" t="s">
        <v>46</v>
      </c>
      <c r="C307" s="392" t="s">
        <v>923</v>
      </c>
      <c r="D307" s="191">
        <v>150090</v>
      </c>
    </row>
    <row r="308" spans="1:4" x14ac:dyDescent="0.2">
      <c r="A308" s="383">
        <v>5</v>
      </c>
      <c r="B308" s="384" t="s">
        <v>58</v>
      </c>
      <c r="C308" s="392" t="s">
        <v>953</v>
      </c>
      <c r="D308" s="191">
        <v>150153</v>
      </c>
    </row>
    <row r="309" spans="1:4" ht="51" x14ac:dyDescent="0.2">
      <c r="A309" s="383">
        <v>5</v>
      </c>
      <c r="B309" s="384" t="s">
        <v>58</v>
      </c>
      <c r="C309" s="41" t="s">
        <v>1656</v>
      </c>
      <c r="D309" s="191">
        <v>150083</v>
      </c>
    </row>
    <row r="310" spans="1:4" ht="25.5" x14ac:dyDescent="0.2">
      <c r="A310" s="383">
        <v>5</v>
      </c>
      <c r="B310" s="384" t="s">
        <v>58</v>
      </c>
      <c r="C310" s="392" t="s">
        <v>3409</v>
      </c>
      <c r="D310" s="191">
        <v>150080</v>
      </c>
    </row>
    <row r="311" spans="1:4" ht="25.5" x14ac:dyDescent="0.2">
      <c r="A311" s="383">
        <v>5</v>
      </c>
      <c r="B311" s="386" t="s">
        <v>58</v>
      </c>
      <c r="C311" s="392" t="s">
        <v>1625</v>
      </c>
      <c r="D311" s="191">
        <v>150015</v>
      </c>
    </row>
    <row r="312" spans="1:4" x14ac:dyDescent="0.2">
      <c r="A312" s="383">
        <v>13</v>
      </c>
      <c r="B312" s="386" t="s">
        <v>363</v>
      </c>
      <c r="C312" s="392" t="s">
        <v>923</v>
      </c>
      <c r="D312" s="191">
        <v>150090</v>
      </c>
    </row>
    <row r="313" spans="1:4" ht="25.5" x14ac:dyDescent="0.2">
      <c r="A313" s="383">
        <v>13</v>
      </c>
      <c r="B313" s="386" t="s">
        <v>363</v>
      </c>
      <c r="C313" s="392" t="s">
        <v>1553</v>
      </c>
      <c r="D313" s="191">
        <v>150020</v>
      </c>
    </row>
    <row r="314" spans="1:4" x14ac:dyDescent="0.2">
      <c r="A314" s="383">
        <v>10</v>
      </c>
      <c r="B314" s="386" t="s">
        <v>15</v>
      </c>
      <c r="C314" s="392" t="s">
        <v>949</v>
      </c>
      <c r="D314" s="191">
        <v>150164</v>
      </c>
    </row>
    <row r="315" spans="1:4" x14ac:dyDescent="0.2">
      <c r="A315" s="383">
        <v>10</v>
      </c>
      <c r="B315" s="386" t="s">
        <v>15</v>
      </c>
      <c r="C315" s="392" t="s">
        <v>958</v>
      </c>
      <c r="D315" s="191">
        <v>150052</v>
      </c>
    </row>
    <row r="316" spans="1:4" x14ac:dyDescent="0.2">
      <c r="A316" s="383">
        <v>10</v>
      </c>
      <c r="B316" s="386" t="s">
        <v>15</v>
      </c>
      <c r="C316" s="392" t="s">
        <v>962</v>
      </c>
      <c r="D316" s="191">
        <v>150057</v>
      </c>
    </row>
    <row r="317" spans="1:4" x14ac:dyDescent="0.2">
      <c r="A317" s="383">
        <v>10</v>
      </c>
      <c r="B317" s="386" t="s">
        <v>15</v>
      </c>
      <c r="C317" s="392" t="s">
        <v>942</v>
      </c>
      <c r="D317" s="191">
        <v>150169</v>
      </c>
    </row>
    <row r="318" spans="1:4" x14ac:dyDescent="0.2">
      <c r="A318" s="383">
        <v>12</v>
      </c>
      <c r="B318" s="386" t="s">
        <v>23</v>
      </c>
      <c r="C318" s="392" t="s">
        <v>892</v>
      </c>
      <c r="D318" s="191">
        <v>150082</v>
      </c>
    </row>
    <row r="319" spans="1:4" x14ac:dyDescent="0.2">
      <c r="A319" s="383">
        <v>12</v>
      </c>
      <c r="B319" s="386" t="s">
        <v>23</v>
      </c>
      <c r="C319" s="392" t="s">
        <v>957</v>
      </c>
      <c r="D319" s="191">
        <v>150043</v>
      </c>
    </row>
    <row r="320" spans="1:4" x14ac:dyDescent="0.2">
      <c r="A320" s="383">
        <v>12</v>
      </c>
      <c r="B320" s="386" t="s">
        <v>24</v>
      </c>
      <c r="C320" s="390" t="s">
        <v>1534</v>
      </c>
      <c r="D320" s="191">
        <v>150039</v>
      </c>
    </row>
    <row r="321" spans="1:4" x14ac:dyDescent="0.2">
      <c r="A321" s="383">
        <v>12</v>
      </c>
      <c r="B321" s="386" t="s">
        <v>24</v>
      </c>
      <c r="C321" s="391" t="s">
        <v>957</v>
      </c>
      <c r="D321" s="191">
        <v>150043</v>
      </c>
    </row>
    <row r="322" spans="1:4" x14ac:dyDescent="0.2">
      <c r="A322" s="383">
        <v>12</v>
      </c>
      <c r="B322" s="386" t="s">
        <v>24</v>
      </c>
      <c r="C322" s="391" t="s">
        <v>916</v>
      </c>
      <c r="D322" s="191">
        <v>150022</v>
      </c>
    </row>
    <row r="323" spans="1:4" x14ac:dyDescent="0.2">
      <c r="A323" s="383">
        <v>11</v>
      </c>
      <c r="B323" s="384" t="s">
        <v>25</v>
      </c>
      <c r="C323" s="396" t="s">
        <v>955</v>
      </c>
      <c r="D323" s="191">
        <v>150075</v>
      </c>
    </row>
    <row r="324" spans="1:4" x14ac:dyDescent="0.2">
      <c r="A324" s="383">
        <v>12</v>
      </c>
      <c r="B324" s="386" t="s">
        <v>25</v>
      </c>
      <c r="C324" s="391" t="s">
        <v>945</v>
      </c>
      <c r="D324" s="191">
        <v>150041</v>
      </c>
    </row>
    <row r="325" spans="1:4" x14ac:dyDescent="0.2">
      <c r="A325" s="383">
        <v>8</v>
      </c>
      <c r="B325" s="386" t="s">
        <v>135</v>
      </c>
      <c r="C325" s="391" t="s">
        <v>900</v>
      </c>
      <c r="D325" s="191">
        <v>150025</v>
      </c>
    </row>
    <row r="326" spans="1:4" x14ac:dyDescent="0.2">
      <c r="A326" s="383">
        <v>8</v>
      </c>
      <c r="B326" s="386" t="s">
        <v>135</v>
      </c>
      <c r="C326" s="391" t="s">
        <v>938</v>
      </c>
      <c r="D326" s="191">
        <v>150049</v>
      </c>
    </row>
    <row r="327" spans="1:4" x14ac:dyDescent="0.2">
      <c r="A327" s="383">
        <v>8</v>
      </c>
      <c r="B327" s="386" t="s">
        <v>135</v>
      </c>
      <c r="C327" s="391" t="s">
        <v>939</v>
      </c>
      <c r="D327" s="191">
        <v>150032</v>
      </c>
    </row>
    <row r="328" spans="1:4" x14ac:dyDescent="0.2">
      <c r="A328" s="383">
        <v>15</v>
      </c>
      <c r="B328" s="386" t="s">
        <v>409</v>
      </c>
      <c r="C328" s="391" t="s">
        <v>888</v>
      </c>
      <c r="D328" s="191">
        <v>150170</v>
      </c>
    </row>
    <row r="329" spans="1:4" x14ac:dyDescent="0.2">
      <c r="A329" s="383">
        <v>15</v>
      </c>
      <c r="B329" s="386" t="s">
        <v>409</v>
      </c>
      <c r="C329" s="391" t="s">
        <v>1158</v>
      </c>
      <c r="D329" s="191">
        <v>150190</v>
      </c>
    </row>
    <row r="330" spans="1:4" x14ac:dyDescent="0.2">
      <c r="A330" s="383">
        <v>15</v>
      </c>
      <c r="B330" s="386" t="s">
        <v>409</v>
      </c>
      <c r="C330" s="391" t="s">
        <v>959</v>
      </c>
      <c r="D330" s="191">
        <v>150095</v>
      </c>
    </row>
    <row r="331" spans="1:4" x14ac:dyDescent="0.2">
      <c r="A331" s="383">
        <v>15</v>
      </c>
      <c r="B331" s="386" t="s">
        <v>409</v>
      </c>
      <c r="C331" s="391" t="s">
        <v>917</v>
      </c>
      <c r="D331" s="191">
        <v>150003</v>
      </c>
    </row>
    <row r="332" spans="1:4" ht="25.5" x14ac:dyDescent="0.2">
      <c r="A332" s="383">
        <v>15</v>
      </c>
      <c r="B332" s="386" t="s">
        <v>409</v>
      </c>
      <c r="C332" s="125" t="s">
        <v>1588</v>
      </c>
      <c r="D332" s="191">
        <v>150124</v>
      </c>
    </row>
    <row r="333" spans="1:4" x14ac:dyDescent="0.2">
      <c r="A333" s="387">
        <v>2</v>
      </c>
      <c r="B333" s="386" t="s">
        <v>51</v>
      </c>
      <c r="C333" s="391" t="s">
        <v>909</v>
      </c>
      <c r="D333" s="191">
        <v>150023</v>
      </c>
    </row>
    <row r="334" spans="1:4" x14ac:dyDescent="0.2">
      <c r="A334" s="387">
        <v>2</v>
      </c>
      <c r="B334" s="386" t="s">
        <v>51</v>
      </c>
      <c r="C334" s="391" t="s">
        <v>914</v>
      </c>
      <c r="D334" s="191">
        <v>150144</v>
      </c>
    </row>
    <row r="335" spans="1:4" x14ac:dyDescent="0.2">
      <c r="A335" s="387">
        <v>2</v>
      </c>
      <c r="B335" s="386" t="s">
        <v>51</v>
      </c>
      <c r="C335" s="391" t="s">
        <v>1631</v>
      </c>
      <c r="D335" s="191">
        <v>150101</v>
      </c>
    </row>
    <row r="336" spans="1:4" x14ac:dyDescent="0.2">
      <c r="A336" s="383">
        <v>4</v>
      </c>
      <c r="B336" s="386" t="s">
        <v>283</v>
      </c>
      <c r="C336" s="391" t="s">
        <v>947</v>
      </c>
      <c r="D336" s="191">
        <v>150108</v>
      </c>
    </row>
    <row r="337" spans="1:4" x14ac:dyDescent="0.2">
      <c r="A337" s="383">
        <v>4</v>
      </c>
      <c r="B337" s="386" t="s">
        <v>283</v>
      </c>
      <c r="C337" s="391" t="s">
        <v>1143</v>
      </c>
      <c r="D337" s="191">
        <v>150135</v>
      </c>
    </row>
    <row r="338" spans="1:4" x14ac:dyDescent="0.2">
      <c r="A338" s="383">
        <v>4</v>
      </c>
      <c r="B338" s="386" t="s">
        <v>283</v>
      </c>
      <c r="C338" s="391" t="s">
        <v>910</v>
      </c>
      <c r="D338" s="191">
        <v>150127</v>
      </c>
    </row>
    <row r="339" spans="1:4" x14ac:dyDescent="0.2">
      <c r="A339" s="383">
        <v>4</v>
      </c>
      <c r="B339" s="386" t="s">
        <v>283</v>
      </c>
      <c r="C339" s="391" t="s">
        <v>1056</v>
      </c>
      <c r="D339" s="191">
        <v>150199</v>
      </c>
    </row>
    <row r="340" spans="1:4" ht="25.5" x14ac:dyDescent="0.2">
      <c r="A340" s="387">
        <v>2</v>
      </c>
      <c r="B340" s="386" t="s">
        <v>52</v>
      </c>
      <c r="C340" s="391" t="s">
        <v>1610</v>
      </c>
      <c r="D340" s="191">
        <v>150013</v>
      </c>
    </row>
    <row r="341" spans="1:4" x14ac:dyDescent="0.2">
      <c r="A341" s="387">
        <v>2</v>
      </c>
      <c r="B341" s="386" t="s">
        <v>52</v>
      </c>
      <c r="C341" s="391" t="s">
        <v>122</v>
      </c>
      <c r="D341" s="191">
        <v>150099</v>
      </c>
    </row>
    <row r="342" spans="1:4" x14ac:dyDescent="0.2">
      <c r="A342" s="387">
        <v>2</v>
      </c>
      <c r="B342" s="386" t="s">
        <v>52</v>
      </c>
      <c r="C342" s="391" t="s">
        <v>909</v>
      </c>
      <c r="D342" s="191">
        <v>150023</v>
      </c>
    </row>
    <row r="343" spans="1:4" x14ac:dyDescent="0.2">
      <c r="A343" s="387">
        <v>2</v>
      </c>
      <c r="B343" s="386" t="s">
        <v>52</v>
      </c>
      <c r="C343" s="391" t="s">
        <v>914</v>
      </c>
      <c r="D343" s="191">
        <v>150144</v>
      </c>
    </row>
    <row r="344" spans="1:4" x14ac:dyDescent="0.2">
      <c r="A344" s="383">
        <v>15</v>
      </c>
      <c r="B344" s="386" t="s">
        <v>410</v>
      </c>
      <c r="C344" s="391" t="s">
        <v>888</v>
      </c>
      <c r="D344" s="191">
        <v>150170</v>
      </c>
    </row>
    <row r="345" spans="1:4" x14ac:dyDescent="0.2">
      <c r="A345" s="383">
        <v>15</v>
      </c>
      <c r="B345" s="386" t="s">
        <v>410</v>
      </c>
      <c r="C345" s="391" t="s">
        <v>839</v>
      </c>
      <c r="D345" s="191">
        <v>150107</v>
      </c>
    </row>
    <row r="346" spans="1:4" x14ac:dyDescent="0.2">
      <c r="A346" s="383">
        <v>15</v>
      </c>
      <c r="B346" s="386" t="s">
        <v>410</v>
      </c>
      <c r="C346" s="391" t="s">
        <v>892</v>
      </c>
      <c r="D346" s="191">
        <v>150082</v>
      </c>
    </row>
    <row r="347" spans="1:4" ht="25.5" x14ac:dyDescent="0.2">
      <c r="A347" s="383">
        <v>15</v>
      </c>
      <c r="B347" s="386" t="s">
        <v>410</v>
      </c>
      <c r="C347" s="391" t="s">
        <v>2114</v>
      </c>
      <c r="D347" s="191">
        <v>150094</v>
      </c>
    </row>
    <row r="348" spans="1:4" ht="25.5" x14ac:dyDescent="0.2">
      <c r="A348" s="383">
        <v>15</v>
      </c>
      <c r="B348" s="386" t="s">
        <v>410</v>
      </c>
      <c r="C348" s="396" t="s">
        <v>1550</v>
      </c>
      <c r="D348" s="191">
        <v>150183</v>
      </c>
    </row>
    <row r="349" spans="1:4" x14ac:dyDescent="0.2">
      <c r="A349" s="383">
        <v>15</v>
      </c>
      <c r="B349" s="386" t="s">
        <v>410</v>
      </c>
      <c r="C349" s="391" t="s">
        <v>1089</v>
      </c>
      <c r="D349" s="191">
        <v>150110</v>
      </c>
    </row>
    <row r="350" spans="1:4" ht="38.25" x14ac:dyDescent="0.2">
      <c r="A350" s="383">
        <v>15</v>
      </c>
      <c r="B350" s="384" t="s">
        <v>410</v>
      </c>
      <c r="C350" s="125" t="s">
        <v>1657</v>
      </c>
      <c r="D350" s="191">
        <v>150126</v>
      </c>
    </row>
    <row r="351" spans="1:4" ht="38.25" x14ac:dyDescent="0.2">
      <c r="A351" s="383">
        <v>15</v>
      </c>
      <c r="B351" s="386" t="s">
        <v>410</v>
      </c>
      <c r="C351" s="125" t="s">
        <v>1657</v>
      </c>
      <c r="D351" s="191">
        <v>150126</v>
      </c>
    </row>
    <row r="352" spans="1:4" x14ac:dyDescent="0.2">
      <c r="A352" s="383">
        <v>15</v>
      </c>
      <c r="B352" s="386" t="s">
        <v>410</v>
      </c>
      <c r="C352" s="391" t="s">
        <v>918</v>
      </c>
      <c r="D352" s="191">
        <v>150067</v>
      </c>
    </row>
    <row r="353" spans="1:4" ht="25.5" x14ac:dyDescent="0.2">
      <c r="A353" s="383">
        <v>15</v>
      </c>
      <c r="B353" s="386" t="s">
        <v>410</v>
      </c>
      <c r="C353" s="125" t="s">
        <v>1588</v>
      </c>
      <c r="D353" s="191">
        <v>150124</v>
      </c>
    </row>
    <row r="354" spans="1:4" ht="25.5" x14ac:dyDescent="0.2">
      <c r="A354" s="383">
        <v>11</v>
      </c>
      <c r="B354" s="386" t="s">
        <v>18</v>
      </c>
      <c r="C354" s="391" t="s">
        <v>1551</v>
      </c>
      <c r="D354" s="191">
        <v>150178</v>
      </c>
    </row>
    <row r="355" spans="1:4" ht="25.5" x14ac:dyDescent="0.2">
      <c r="A355" s="383">
        <v>11</v>
      </c>
      <c r="B355" s="386" t="s">
        <v>18</v>
      </c>
      <c r="C355" s="391" t="s">
        <v>3411</v>
      </c>
      <c r="D355" s="191">
        <v>150031</v>
      </c>
    </row>
    <row r="356" spans="1:4" x14ac:dyDescent="0.2">
      <c r="A356" s="383">
        <v>11</v>
      </c>
      <c r="B356" s="386" t="s">
        <v>18</v>
      </c>
      <c r="C356" s="391" t="s">
        <v>904</v>
      </c>
      <c r="D356" s="191">
        <v>150046</v>
      </c>
    </row>
    <row r="357" spans="1:4" x14ac:dyDescent="0.2">
      <c r="A357" s="383">
        <v>11</v>
      </c>
      <c r="B357" s="386" t="s">
        <v>18</v>
      </c>
      <c r="C357" s="391" t="s">
        <v>962</v>
      </c>
      <c r="D357" s="191">
        <v>150057</v>
      </c>
    </row>
    <row r="358" spans="1:4" ht="51" x14ac:dyDescent="0.2">
      <c r="A358" s="383">
        <v>5</v>
      </c>
      <c r="B358" s="386" t="s">
        <v>59</v>
      </c>
      <c r="C358" s="390" t="s">
        <v>1656</v>
      </c>
      <c r="D358" s="191">
        <v>150083</v>
      </c>
    </row>
    <row r="359" spans="1:4" ht="29.25" customHeight="1" x14ac:dyDescent="0.2">
      <c r="A359" s="383">
        <v>5</v>
      </c>
      <c r="B359" s="386" t="s">
        <v>59</v>
      </c>
      <c r="C359" s="391" t="s">
        <v>3409</v>
      </c>
      <c r="D359" s="191">
        <v>150080</v>
      </c>
    </row>
    <row r="360" spans="1:4" x14ac:dyDescent="0.2">
      <c r="A360" s="383">
        <v>5</v>
      </c>
      <c r="B360" s="386" t="s">
        <v>59</v>
      </c>
      <c r="C360" s="391" t="s">
        <v>917</v>
      </c>
      <c r="D360" s="191">
        <v>150003</v>
      </c>
    </row>
    <row r="361" spans="1:4" ht="25.5" x14ac:dyDescent="0.2">
      <c r="A361" s="383">
        <v>5</v>
      </c>
      <c r="B361" s="386" t="s">
        <v>59</v>
      </c>
      <c r="C361" s="391" t="s">
        <v>1625</v>
      </c>
      <c r="D361" s="191">
        <v>150015</v>
      </c>
    </row>
    <row r="362" spans="1:4" x14ac:dyDescent="0.2">
      <c r="A362" s="387">
        <v>1</v>
      </c>
      <c r="B362" s="386" t="s">
        <v>521</v>
      </c>
      <c r="C362" s="391" t="s">
        <v>1077</v>
      </c>
      <c r="D362" s="191">
        <v>150088</v>
      </c>
    </row>
    <row r="363" spans="1:4" ht="25.5" x14ac:dyDescent="0.2">
      <c r="A363" s="383">
        <v>1</v>
      </c>
      <c r="B363" s="386" t="s">
        <v>521</v>
      </c>
      <c r="C363" s="391" t="s">
        <v>3410</v>
      </c>
      <c r="D363" s="191">
        <v>150120</v>
      </c>
    </row>
    <row r="364" spans="1:4" x14ac:dyDescent="0.2">
      <c r="A364" s="387">
        <v>1</v>
      </c>
      <c r="B364" s="386" t="s">
        <v>521</v>
      </c>
      <c r="C364" s="391" t="s">
        <v>961</v>
      </c>
      <c r="D364" s="191">
        <v>150168</v>
      </c>
    </row>
    <row r="365" spans="1:4" x14ac:dyDescent="0.2">
      <c r="A365" s="387">
        <v>1</v>
      </c>
      <c r="B365" s="386" t="s">
        <v>521</v>
      </c>
      <c r="C365" s="391" t="s">
        <v>1631</v>
      </c>
      <c r="D365" s="191">
        <v>150101</v>
      </c>
    </row>
    <row r="366" spans="1:4" ht="25.5" x14ac:dyDescent="0.2">
      <c r="A366" s="383">
        <v>11</v>
      </c>
      <c r="B366" s="386" t="s">
        <v>19</v>
      </c>
      <c r="C366" s="391" t="s">
        <v>1551</v>
      </c>
      <c r="D366" s="191">
        <v>150178</v>
      </c>
    </row>
    <row r="367" spans="1:4" ht="25.5" x14ac:dyDescent="0.2">
      <c r="A367" s="387">
        <v>11</v>
      </c>
      <c r="B367" s="386" t="s">
        <v>19</v>
      </c>
      <c r="C367" s="391" t="s">
        <v>3411</v>
      </c>
      <c r="D367" s="191">
        <v>150031</v>
      </c>
    </row>
    <row r="368" spans="1:4" x14ac:dyDescent="0.2">
      <c r="A368" s="383">
        <v>11</v>
      </c>
      <c r="B368" s="384" t="s">
        <v>19</v>
      </c>
      <c r="C368" s="391" t="s">
        <v>942</v>
      </c>
      <c r="D368" s="191">
        <v>150169</v>
      </c>
    </row>
    <row r="369" spans="1:4" x14ac:dyDescent="0.2">
      <c r="A369" s="383">
        <v>8</v>
      </c>
      <c r="B369" s="386" t="s">
        <v>136</v>
      </c>
      <c r="C369" s="391" t="s">
        <v>900</v>
      </c>
      <c r="D369" s="191">
        <v>150025</v>
      </c>
    </row>
    <row r="370" spans="1:4" ht="25.5" x14ac:dyDescent="0.2">
      <c r="A370" s="383">
        <v>8</v>
      </c>
      <c r="B370" s="386" t="s">
        <v>136</v>
      </c>
      <c r="C370" s="391" t="s">
        <v>963</v>
      </c>
      <c r="D370" s="191">
        <v>150111</v>
      </c>
    </row>
    <row r="371" spans="1:4" ht="25.5" x14ac:dyDescent="0.2">
      <c r="A371" s="387">
        <v>1</v>
      </c>
      <c r="B371" s="386" t="s">
        <v>522</v>
      </c>
      <c r="C371" s="394" t="s">
        <v>1053</v>
      </c>
      <c r="D371" s="191">
        <v>150085</v>
      </c>
    </row>
    <row r="372" spans="1:4" ht="25.5" x14ac:dyDescent="0.2">
      <c r="A372" s="383">
        <v>1</v>
      </c>
      <c r="B372" s="386" t="s">
        <v>522</v>
      </c>
      <c r="C372" s="391" t="s">
        <v>3410</v>
      </c>
      <c r="D372" s="191">
        <v>150120</v>
      </c>
    </row>
    <row r="373" spans="1:4" x14ac:dyDescent="0.2">
      <c r="A373" s="387">
        <v>1</v>
      </c>
      <c r="B373" s="386" t="s">
        <v>522</v>
      </c>
      <c r="C373" s="392" t="s">
        <v>1631</v>
      </c>
      <c r="D373" s="191">
        <v>150101</v>
      </c>
    </row>
    <row r="374" spans="1:4" ht="25.5" x14ac:dyDescent="0.2">
      <c r="A374" s="383">
        <v>14</v>
      </c>
      <c r="B374" s="386" t="s">
        <v>532</v>
      </c>
      <c r="C374" s="391" t="s">
        <v>3411</v>
      </c>
      <c r="D374" s="191">
        <v>150031</v>
      </c>
    </row>
    <row r="375" spans="1:4" x14ac:dyDescent="0.2">
      <c r="A375" s="383">
        <v>14</v>
      </c>
      <c r="B375" s="386" t="s">
        <v>532</v>
      </c>
      <c r="C375" s="391" t="s">
        <v>959</v>
      </c>
      <c r="D375" s="191">
        <v>150095</v>
      </c>
    </row>
    <row r="376" spans="1:4" ht="38.25" x14ac:dyDescent="0.2">
      <c r="A376" s="398">
        <v>14</v>
      </c>
      <c r="B376" s="386" t="s">
        <v>532</v>
      </c>
      <c r="C376" s="394" t="s">
        <v>1552</v>
      </c>
      <c r="D376" s="191">
        <v>150156</v>
      </c>
    </row>
    <row r="377" spans="1:4" ht="25.5" x14ac:dyDescent="0.2">
      <c r="A377" s="383">
        <v>14</v>
      </c>
      <c r="B377" s="386" t="s">
        <v>532</v>
      </c>
      <c r="C377" s="391" t="s">
        <v>1066</v>
      </c>
      <c r="D377" s="191">
        <v>150125</v>
      </c>
    </row>
    <row r="378" spans="1:4" x14ac:dyDescent="0.2">
      <c r="A378" s="383">
        <v>3</v>
      </c>
      <c r="B378" s="386" t="s">
        <v>579</v>
      </c>
      <c r="C378" s="391" t="s">
        <v>1128</v>
      </c>
      <c r="D378" s="191">
        <v>150176</v>
      </c>
    </row>
    <row r="379" spans="1:4" ht="25.5" x14ac:dyDescent="0.2">
      <c r="A379" s="383">
        <v>3</v>
      </c>
      <c r="B379" s="386" t="s">
        <v>579</v>
      </c>
      <c r="C379" s="391" t="s">
        <v>1610</v>
      </c>
      <c r="D379" s="191">
        <v>150013</v>
      </c>
    </row>
    <row r="380" spans="1:4" x14ac:dyDescent="0.2">
      <c r="A380" s="383">
        <v>3</v>
      </c>
      <c r="B380" s="386" t="s">
        <v>579</v>
      </c>
      <c r="C380" s="391" t="s">
        <v>952</v>
      </c>
      <c r="D380" s="191">
        <v>150100</v>
      </c>
    </row>
    <row r="381" spans="1:4" ht="51" x14ac:dyDescent="0.2">
      <c r="A381" s="383">
        <v>3</v>
      </c>
      <c r="B381" s="386" t="s">
        <v>579</v>
      </c>
      <c r="C381" s="390" t="s">
        <v>1656</v>
      </c>
      <c r="D381" s="191">
        <v>150083</v>
      </c>
    </row>
    <row r="382" spans="1:4" ht="13.5" customHeight="1" x14ac:dyDescent="0.2">
      <c r="A382" s="383">
        <v>3</v>
      </c>
      <c r="B382" s="386" t="s">
        <v>579</v>
      </c>
      <c r="C382" s="391" t="s">
        <v>898</v>
      </c>
      <c r="D382" s="191">
        <v>150007</v>
      </c>
    </row>
    <row r="383" spans="1:4" x14ac:dyDescent="0.2">
      <c r="A383" s="383">
        <v>3</v>
      </c>
      <c r="B383" s="386" t="s">
        <v>579</v>
      </c>
      <c r="C383" s="391" t="s">
        <v>1143</v>
      </c>
      <c r="D383" s="191">
        <v>150135</v>
      </c>
    </row>
    <row r="384" spans="1:4" ht="25.5" x14ac:dyDescent="0.2">
      <c r="A384" s="383">
        <v>3</v>
      </c>
      <c r="B384" s="386" t="s">
        <v>579</v>
      </c>
      <c r="C384" s="391" t="s">
        <v>1622</v>
      </c>
      <c r="D384" s="191">
        <v>150112</v>
      </c>
    </row>
    <row r="385" spans="1:4" x14ac:dyDescent="0.2">
      <c r="A385" s="383">
        <v>5</v>
      </c>
      <c r="B385" s="386" t="s">
        <v>60</v>
      </c>
      <c r="C385" s="391" t="s">
        <v>947</v>
      </c>
      <c r="D385" s="191">
        <v>150108</v>
      </c>
    </row>
    <row r="386" spans="1:4" ht="25.5" x14ac:dyDescent="0.2">
      <c r="A386" s="383">
        <v>5</v>
      </c>
      <c r="B386" s="386" t="s">
        <v>60</v>
      </c>
      <c r="C386" s="390" t="s">
        <v>1093</v>
      </c>
      <c r="D386" s="191">
        <v>150121</v>
      </c>
    </row>
    <row r="387" spans="1:4" x14ac:dyDescent="0.2">
      <c r="A387" s="383">
        <v>5</v>
      </c>
      <c r="B387" s="386" t="s">
        <v>60</v>
      </c>
      <c r="C387" s="391" t="s">
        <v>953</v>
      </c>
      <c r="D387" s="191">
        <v>150153</v>
      </c>
    </row>
    <row r="388" spans="1:4" ht="51" x14ac:dyDescent="0.2">
      <c r="A388" s="383">
        <v>5</v>
      </c>
      <c r="B388" s="386" t="s">
        <v>60</v>
      </c>
      <c r="C388" s="390" t="s">
        <v>1656</v>
      </c>
      <c r="D388" s="191">
        <v>150083</v>
      </c>
    </row>
    <row r="389" spans="1:4" ht="25.5" x14ac:dyDescent="0.2">
      <c r="A389" s="383">
        <v>5</v>
      </c>
      <c r="B389" s="386" t="s">
        <v>60</v>
      </c>
      <c r="C389" s="391" t="s">
        <v>3409</v>
      </c>
      <c r="D389" s="191">
        <v>150080</v>
      </c>
    </row>
    <row r="390" spans="1:4" ht="25.5" x14ac:dyDescent="0.2">
      <c r="A390" s="383">
        <v>5</v>
      </c>
      <c r="B390" s="386" t="s">
        <v>60</v>
      </c>
      <c r="C390" s="391" t="s">
        <v>3411</v>
      </c>
      <c r="D390" s="191">
        <v>150031</v>
      </c>
    </row>
    <row r="391" spans="1:4" ht="25.5" x14ac:dyDescent="0.2">
      <c r="A391" s="383">
        <v>5</v>
      </c>
      <c r="B391" s="386" t="s">
        <v>60</v>
      </c>
      <c r="C391" s="391" t="s">
        <v>1625</v>
      </c>
      <c r="D391" s="191">
        <v>150015</v>
      </c>
    </row>
    <row r="392" spans="1:4" ht="25.5" x14ac:dyDescent="0.2">
      <c r="A392" s="383">
        <v>9</v>
      </c>
      <c r="B392" s="386" t="s">
        <v>139</v>
      </c>
      <c r="C392" s="391" t="s">
        <v>951</v>
      </c>
      <c r="D392" s="191">
        <v>150091</v>
      </c>
    </row>
    <row r="393" spans="1:4" x14ac:dyDescent="0.2">
      <c r="A393" s="383">
        <v>9</v>
      </c>
      <c r="B393" s="386" t="s">
        <v>139</v>
      </c>
      <c r="C393" s="391" t="s">
        <v>962</v>
      </c>
      <c r="D393" s="191">
        <v>150057</v>
      </c>
    </row>
    <row r="394" spans="1:4" ht="25.5" x14ac:dyDescent="0.2">
      <c r="A394" s="383">
        <v>9</v>
      </c>
      <c r="B394" s="386" t="s">
        <v>139</v>
      </c>
      <c r="C394" s="391" t="s">
        <v>1066</v>
      </c>
      <c r="D394" s="191">
        <v>150125</v>
      </c>
    </row>
    <row r="395" spans="1:4" x14ac:dyDescent="0.2">
      <c r="A395" s="383">
        <v>9</v>
      </c>
      <c r="B395" s="386" t="s">
        <v>139</v>
      </c>
      <c r="C395" s="391" t="s">
        <v>939</v>
      </c>
      <c r="D395" s="191">
        <v>150032</v>
      </c>
    </row>
    <row r="396" spans="1:4" x14ac:dyDescent="0.2">
      <c r="A396" s="383">
        <v>15</v>
      </c>
      <c r="B396" s="386" t="s">
        <v>411</v>
      </c>
      <c r="C396" s="392" t="s">
        <v>888</v>
      </c>
      <c r="D396" s="191">
        <v>150170</v>
      </c>
    </row>
    <row r="397" spans="1:4" x14ac:dyDescent="0.2">
      <c r="A397" s="383">
        <v>15</v>
      </c>
      <c r="B397" s="386" t="s">
        <v>411</v>
      </c>
      <c r="C397" s="392" t="s">
        <v>839</v>
      </c>
      <c r="D397" s="191">
        <v>150107</v>
      </c>
    </row>
    <row r="398" spans="1:4" x14ac:dyDescent="0.2">
      <c r="A398" s="383">
        <v>15</v>
      </c>
      <c r="B398" s="386" t="s">
        <v>411</v>
      </c>
      <c r="C398" s="391" t="s">
        <v>892</v>
      </c>
      <c r="D398" s="191">
        <v>150082</v>
      </c>
    </row>
    <row r="399" spans="1:4" x14ac:dyDescent="0.2">
      <c r="A399" s="383">
        <v>15</v>
      </c>
      <c r="B399" s="386" t="s">
        <v>411</v>
      </c>
      <c r="C399" s="391" t="s">
        <v>1089</v>
      </c>
      <c r="D399" s="191">
        <v>150110</v>
      </c>
    </row>
    <row r="400" spans="1:4" ht="25.5" x14ac:dyDescent="0.2">
      <c r="A400" s="383">
        <v>15</v>
      </c>
      <c r="B400" s="386" t="s">
        <v>411</v>
      </c>
      <c r="C400" s="391" t="s">
        <v>3411</v>
      </c>
      <c r="D400" s="191">
        <v>150031</v>
      </c>
    </row>
    <row r="401" spans="1:4" x14ac:dyDescent="0.2">
      <c r="A401" s="383">
        <v>15</v>
      </c>
      <c r="B401" s="386" t="s">
        <v>411</v>
      </c>
      <c r="C401" s="392" t="s">
        <v>1158</v>
      </c>
      <c r="D401" s="191">
        <v>150190</v>
      </c>
    </row>
    <row r="402" spans="1:4" x14ac:dyDescent="0.2">
      <c r="A402" s="383">
        <v>15</v>
      </c>
      <c r="B402" s="386" t="s">
        <v>411</v>
      </c>
      <c r="C402" s="391" t="s">
        <v>917</v>
      </c>
      <c r="D402" s="191">
        <v>150003</v>
      </c>
    </row>
    <row r="403" spans="1:4" ht="25.5" x14ac:dyDescent="0.2">
      <c r="A403" s="383">
        <v>15</v>
      </c>
      <c r="B403" s="386" t="s">
        <v>411</v>
      </c>
      <c r="C403" s="125" t="s">
        <v>1588</v>
      </c>
      <c r="D403" s="191">
        <v>150124</v>
      </c>
    </row>
    <row r="404" spans="1:4" ht="25.5" x14ac:dyDescent="0.2">
      <c r="A404" s="383">
        <v>4</v>
      </c>
      <c r="B404" s="386" t="s">
        <v>284</v>
      </c>
      <c r="C404" s="392" t="s">
        <v>3411</v>
      </c>
      <c r="D404" s="191">
        <v>150031</v>
      </c>
    </row>
    <row r="405" spans="1:4" x14ac:dyDescent="0.2">
      <c r="A405" s="383">
        <v>4</v>
      </c>
      <c r="B405" s="386" t="s">
        <v>284</v>
      </c>
      <c r="C405" s="41" t="s">
        <v>1081</v>
      </c>
      <c r="D405" s="191">
        <v>150137</v>
      </c>
    </row>
    <row r="406" spans="1:4" x14ac:dyDescent="0.2">
      <c r="A406" s="383">
        <v>14</v>
      </c>
      <c r="B406" s="386" t="s">
        <v>284</v>
      </c>
      <c r="C406" s="392" t="s">
        <v>937</v>
      </c>
      <c r="D406" s="191">
        <v>150125</v>
      </c>
    </row>
    <row r="407" spans="1:4" x14ac:dyDescent="0.2">
      <c r="A407" s="383">
        <v>4</v>
      </c>
      <c r="B407" s="386" t="s">
        <v>284</v>
      </c>
      <c r="C407" s="392" t="s">
        <v>940</v>
      </c>
      <c r="D407" s="191">
        <v>150061</v>
      </c>
    </row>
    <row r="408" spans="1:4" x14ac:dyDescent="0.2">
      <c r="A408" s="383">
        <v>4</v>
      </c>
      <c r="B408" s="386" t="s">
        <v>285</v>
      </c>
      <c r="C408" s="392" t="s">
        <v>947</v>
      </c>
      <c r="D408" s="191">
        <v>150108</v>
      </c>
    </row>
    <row r="409" spans="1:4" x14ac:dyDescent="0.2">
      <c r="A409" s="383">
        <v>4</v>
      </c>
      <c r="B409" s="386" t="s">
        <v>285</v>
      </c>
      <c r="C409" s="41" t="s">
        <v>1081</v>
      </c>
      <c r="D409" s="191">
        <v>150137</v>
      </c>
    </row>
    <row r="410" spans="1:4" ht="25.5" x14ac:dyDescent="0.2">
      <c r="A410" s="383">
        <v>4</v>
      </c>
      <c r="B410" s="386" t="s">
        <v>285</v>
      </c>
      <c r="C410" s="391" t="s">
        <v>1066</v>
      </c>
      <c r="D410" s="191">
        <v>150125</v>
      </c>
    </row>
    <row r="411" spans="1:4" ht="25.5" x14ac:dyDescent="0.2">
      <c r="A411" s="383">
        <v>4</v>
      </c>
      <c r="B411" s="386" t="s">
        <v>285</v>
      </c>
      <c r="C411" s="394" t="s">
        <v>1131</v>
      </c>
      <c r="D411" s="191">
        <v>150033</v>
      </c>
    </row>
    <row r="412" spans="1:4" ht="25.5" x14ac:dyDescent="0.2">
      <c r="A412" s="383">
        <v>9</v>
      </c>
      <c r="B412" s="386" t="s">
        <v>140</v>
      </c>
      <c r="C412" s="391" t="s">
        <v>951</v>
      </c>
      <c r="D412" s="191">
        <v>150091</v>
      </c>
    </row>
    <row r="413" spans="1:4" x14ac:dyDescent="0.2">
      <c r="A413" s="383">
        <v>15</v>
      </c>
      <c r="B413" s="386" t="s">
        <v>140</v>
      </c>
      <c r="C413" s="391" t="s">
        <v>892</v>
      </c>
      <c r="D413" s="191">
        <v>150082</v>
      </c>
    </row>
    <row r="414" spans="1:4" ht="25.5" x14ac:dyDescent="0.2">
      <c r="A414" s="383">
        <v>9</v>
      </c>
      <c r="B414" s="386" t="s">
        <v>140</v>
      </c>
      <c r="C414" s="391" t="s">
        <v>1066</v>
      </c>
      <c r="D414" s="191">
        <v>150125</v>
      </c>
    </row>
    <row r="415" spans="1:4" x14ac:dyDescent="0.2">
      <c r="A415" s="383">
        <v>9</v>
      </c>
      <c r="B415" s="386" t="s">
        <v>140</v>
      </c>
      <c r="C415" s="391" t="s">
        <v>939</v>
      </c>
      <c r="D415" s="191">
        <v>150032</v>
      </c>
    </row>
    <row r="416" spans="1:4" x14ac:dyDescent="0.2">
      <c r="A416" s="383">
        <v>9</v>
      </c>
      <c r="B416" s="386" t="s">
        <v>141</v>
      </c>
      <c r="C416" s="391" t="s">
        <v>962</v>
      </c>
      <c r="D416" s="191">
        <v>150057</v>
      </c>
    </row>
    <row r="417" spans="1:4" ht="25.5" x14ac:dyDescent="0.2">
      <c r="A417" s="387">
        <v>2</v>
      </c>
      <c r="B417" s="386" t="s">
        <v>53</v>
      </c>
      <c r="C417" s="391" t="s">
        <v>1610</v>
      </c>
      <c r="D417" s="191">
        <v>150013</v>
      </c>
    </row>
    <row r="418" spans="1:4" x14ac:dyDescent="0.2">
      <c r="A418" s="387">
        <v>2</v>
      </c>
      <c r="B418" s="386" t="s">
        <v>53</v>
      </c>
      <c r="C418" s="392" t="s">
        <v>1143</v>
      </c>
      <c r="D418" s="191">
        <v>150135</v>
      </c>
    </row>
    <row r="419" spans="1:4" ht="25.5" x14ac:dyDescent="0.2">
      <c r="A419" s="387">
        <v>2</v>
      </c>
      <c r="B419" s="386" t="s">
        <v>53</v>
      </c>
      <c r="C419" s="391" t="s">
        <v>1079</v>
      </c>
      <c r="D419" s="191">
        <v>150097</v>
      </c>
    </row>
    <row r="420" spans="1:4" x14ac:dyDescent="0.2">
      <c r="A420" s="383">
        <v>5</v>
      </c>
      <c r="B420" s="386" t="s">
        <v>61</v>
      </c>
      <c r="C420" s="391" t="s">
        <v>953</v>
      </c>
      <c r="D420" s="191">
        <v>150153</v>
      </c>
    </row>
    <row r="421" spans="1:4" ht="25.5" x14ac:dyDescent="0.2">
      <c r="A421" s="383">
        <v>5</v>
      </c>
      <c r="B421" s="386" t="s">
        <v>61</v>
      </c>
      <c r="C421" s="391" t="s">
        <v>3409</v>
      </c>
      <c r="D421" s="191">
        <v>150080</v>
      </c>
    </row>
    <row r="422" spans="1:4" ht="25.5" x14ac:dyDescent="0.2">
      <c r="A422" s="383">
        <v>5</v>
      </c>
      <c r="B422" s="386" t="s">
        <v>61</v>
      </c>
      <c r="C422" s="391" t="s">
        <v>1066</v>
      </c>
      <c r="D422" s="191">
        <v>150125</v>
      </c>
    </row>
    <row r="423" spans="1:4" ht="25.5" x14ac:dyDescent="0.2">
      <c r="A423" s="383">
        <v>5</v>
      </c>
      <c r="B423" s="386" t="s">
        <v>61</v>
      </c>
      <c r="C423" s="392" t="s">
        <v>1625</v>
      </c>
      <c r="D423" s="191">
        <v>150015</v>
      </c>
    </row>
    <row r="424" spans="1:4" ht="25.5" x14ac:dyDescent="0.2">
      <c r="A424" s="383">
        <v>15</v>
      </c>
      <c r="B424" s="386" t="s">
        <v>412</v>
      </c>
      <c r="C424" s="391" t="s">
        <v>2103</v>
      </c>
      <c r="D424" s="191">
        <v>150056</v>
      </c>
    </row>
    <row r="425" spans="1:4" ht="25.5" x14ac:dyDescent="0.2">
      <c r="A425" s="383">
        <v>15</v>
      </c>
      <c r="B425" s="386" t="s">
        <v>412</v>
      </c>
      <c r="C425" s="391" t="s">
        <v>2114</v>
      </c>
      <c r="D425" s="191">
        <v>150094</v>
      </c>
    </row>
    <row r="426" spans="1:4" x14ac:dyDescent="0.2">
      <c r="A426" s="383">
        <v>15</v>
      </c>
      <c r="B426" s="386" t="s">
        <v>412</v>
      </c>
      <c r="C426" s="391" t="s">
        <v>1089</v>
      </c>
      <c r="D426" s="191">
        <v>150110</v>
      </c>
    </row>
    <row r="427" spans="1:4" x14ac:dyDescent="0.2">
      <c r="A427" s="383">
        <v>3</v>
      </c>
      <c r="B427" s="386" t="s">
        <v>580</v>
      </c>
      <c r="C427" s="391" t="s">
        <v>1128</v>
      </c>
      <c r="D427" s="191">
        <v>150176</v>
      </c>
    </row>
    <row r="428" spans="1:4" x14ac:dyDescent="0.2">
      <c r="A428" s="383">
        <v>3</v>
      </c>
      <c r="B428" s="386" t="s">
        <v>580</v>
      </c>
      <c r="C428" s="391" t="s">
        <v>952</v>
      </c>
      <c r="D428" s="191">
        <v>150100</v>
      </c>
    </row>
    <row r="429" spans="1:4" ht="51" x14ac:dyDescent="0.2">
      <c r="A429" s="383">
        <v>3</v>
      </c>
      <c r="B429" s="386" t="s">
        <v>580</v>
      </c>
      <c r="C429" s="390" t="s">
        <v>1656</v>
      </c>
      <c r="D429" s="191">
        <v>150083</v>
      </c>
    </row>
    <row r="430" spans="1:4" x14ac:dyDescent="0.2">
      <c r="A430" s="383">
        <v>3</v>
      </c>
      <c r="B430" s="386" t="s">
        <v>580</v>
      </c>
      <c r="C430" s="391" t="s">
        <v>898</v>
      </c>
      <c r="D430" s="191">
        <v>150007</v>
      </c>
    </row>
    <row r="431" spans="1:4" ht="25.5" x14ac:dyDescent="0.2">
      <c r="A431" s="383">
        <v>3</v>
      </c>
      <c r="B431" s="386" t="s">
        <v>580</v>
      </c>
      <c r="C431" s="391" t="s">
        <v>1622</v>
      </c>
      <c r="D431" s="191">
        <v>150112</v>
      </c>
    </row>
    <row r="432" spans="1:4" x14ac:dyDescent="0.2">
      <c r="A432" s="383">
        <v>6</v>
      </c>
      <c r="B432" s="386" t="s">
        <v>229</v>
      </c>
      <c r="C432" s="391" t="s">
        <v>888</v>
      </c>
      <c r="D432" s="191">
        <v>150170</v>
      </c>
    </row>
    <row r="433" spans="1:4" ht="25.5" x14ac:dyDescent="0.2">
      <c r="A433" s="383">
        <v>6</v>
      </c>
      <c r="B433" s="386" t="s">
        <v>229</v>
      </c>
      <c r="C433" s="391" t="s">
        <v>948</v>
      </c>
      <c r="D433" s="191">
        <v>150084</v>
      </c>
    </row>
    <row r="434" spans="1:4" x14ac:dyDescent="0.2">
      <c r="A434" s="383">
        <v>6</v>
      </c>
      <c r="B434" s="386" t="s">
        <v>229</v>
      </c>
      <c r="C434" s="391" t="s">
        <v>935</v>
      </c>
      <c r="D434" s="191">
        <v>150045</v>
      </c>
    </row>
    <row r="435" spans="1:4" ht="25.5" x14ac:dyDescent="0.2">
      <c r="A435" s="383">
        <v>6</v>
      </c>
      <c r="B435" s="386" t="s">
        <v>229</v>
      </c>
      <c r="C435" s="394" t="s">
        <v>1053</v>
      </c>
      <c r="D435" s="191">
        <v>150085</v>
      </c>
    </row>
    <row r="436" spans="1:4" x14ac:dyDescent="0.2">
      <c r="A436" s="383">
        <v>6</v>
      </c>
      <c r="B436" s="386" t="s">
        <v>229</v>
      </c>
      <c r="C436" s="391" t="s">
        <v>893</v>
      </c>
      <c r="D436" s="191">
        <v>150128</v>
      </c>
    </row>
    <row r="437" spans="1:4" ht="25.5" x14ac:dyDescent="0.2">
      <c r="A437" s="383">
        <v>6</v>
      </c>
      <c r="B437" s="386" t="s">
        <v>229</v>
      </c>
      <c r="C437" s="391" t="s">
        <v>2115</v>
      </c>
      <c r="D437" s="191">
        <v>150093</v>
      </c>
    </row>
    <row r="438" spans="1:4" x14ac:dyDescent="0.2">
      <c r="A438" s="383">
        <v>6</v>
      </c>
      <c r="B438" s="386" t="s">
        <v>229</v>
      </c>
      <c r="C438" s="394" t="s">
        <v>956</v>
      </c>
      <c r="D438" s="191">
        <v>150136</v>
      </c>
    </row>
    <row r="439" spans="1:4" ht="25.5" x14ac:dyDescent="0.2">
      <c r="A439" s="383">
        <v>6</v>
      </c>
      <c r="B439" s="386" t="s">
        <v>229</v>
      </c>
      <c r="C439" s="391" t="s">
        <v>1561</v>
      </c>
      <c r="D439" s="191">
        <v>150156</v>
      </c>
    </row>
    <row r="440" spans="1:4" ht="25.5" x14ac:dyDescent="0.2">
      <c r="A440" s="383">
        <v>6</v>
      </c>
      <c r="B440" s="386" t="s">
        <v>229</v>
      </c>
      <c r="C440" s="391" t="s">
        <v>1625</v>
      </c>
      <c r="D440" s="191">
        <v>150015</v>
      </c>
    </row>
    <row r="441" spans="1:4" x14ac:dyDescent="0.2">
      <c r="A441" s="383">
        <v>7</v>
      </c>
      <c r="B441" s="386" t="s">
        <v>131</v>
      </c>
      <c r="C441" s="391" t="s">
        <v>888</v>
      </c>
      <c r="D441" s="191">
        <v>150170</v>
      </c>
    </row>
    <row r="442" spans="1:4" x14ac:dyDescent="0.2">
      <c r="A442" s="387">
        <v>7</v>
      </c>
      <c r="B442" s="386" t="s">
        <v>131</v>
      </c>
      <c r="C442" s="392" t="s">
        <v>893</v>
      </c>
      <c r="D442" s="191">
        <v>150128</v>
      </c>
    </row>
    <row r="443" spans="1:4" ht="25.5" x14ac:dyDescent="0.2">
      <c r="A443" s="383">
        <v>7</v>
      </c>
      <c r="B443" s="386" t="s">
        <v>131</v>
      </c>
      <c r="C443" s="391" t="s">
        <v>2115</v>
      </c>
      <c r="D443" s="191">
        <v>150093</v>
      </c>
    </row>
    <row r="444" spans="1:4" x14ac:dyDescent="0.2">
      <c r="A444" s="383">
        <v>7</v>
      </c>
      <c r="B444" s="386" t="s">
        <v>131</v>
      </c>
      <c r="C444" s="391" t="s">
        <v>1089</v>
      </c>
      <c r="D444" s="191">
        <v>150110</v>
      </c>
    </row>
    <row r="445" spans="1:4" x14ac:dyDescent="0.2">
      <c r="A445" s="383">
        <v>7</v>
      </c>
      <c r="B445" s="386" t="s">
        <v>131</v>
      </c>
      <c r="C445" s="391" t="s">
        <v>956</v>
      </c>
      <c r="D445" s="191">
        <v>150136</v>
      </c>
    </row>
    <row r="446" spans="1:4" ht="48.75" customHeight="1" x14ac:dyDescent="0.2">
      <c r="A446" s="383">
        <v>7</v>
      </c>
      <c r="B446" s="386" t="s">
        <v>131</v>
      </c>
      <c r="C446" s="391" t="s">
        <v>963</v>
      </c>
      <c r="D446" s="191">
        <v>150111</v>
      </c>
    </row>
    <row r="447" spans="1:4" ht="42" customHeight="1" x14ac:dyDescent="0.2">
      <c r="A447" s="383">
        <v>7</v>
      </c>
      <c r="B447" s="386" t="s">
        <v>131</v>
      </c>
      <c r="C447" s="392" t="s">
        <v>941</v>
      </c>
      <c r="D447" s="191">
        <v>150069</v>
      </c>
    </row>
    <row r="448" spans="1:4" x14ac:dyDescent="0.2">
      <c r="A448" s="383">
        <v>12</v>
      </c>
      <c r="B448" s="386" t="s">
        <v>26</v>
      </c>
      <c r="C448" s="392" t="s">
        <v>957</v>
      </c>
      <c r="D448" s="191">
        <v>150043</v>
      </c>
    </row>
    <row r="449" spans="1:4" ht="25.5" x14ac:dyDescent="0.2">
      <c r="A449" s="383">
        <v>7</v>
      </c>
      <c r="B449" s="386" t="s">
        <v>132</v>
      </c>
      <c r="C449" s="392" t="s">
        <v>890</v>
      </c>
      <c r="D449" s="191">
        <v>150184</v>
      </c>
    </row>
    <row r="450" spans="1:4" ht="25.5" x14ac:dyDescent="0.2">
      <c r="A450" s="383">
        <v>7</v>
      </c>
      <c r="B450" s="386" t="s">
        <v>132</v>
      </c>
      <c r="C450" s="392" t="s">
        <v>2115</v>
      </c>
      <c r="D450" s="191">
        <v>150093</v>
      </c>
    </row>
    <row r="451" spans="1:4" x14ac:dyDescent="0.2">
      <c r="A451" s="383">
        <v>7</v>
      </c>
      <c r="B451" s="386" t="s">
        <v>132</v>
      </c>
      <c r="C451" s="392" t="s">
        <v>956</v>
      </c>
      <c r="D451" s="191">
        <v>150136</v>
      </c>
    </row>
    <row r="452" spans="1:4" x14ac:dyDescent="0.2">
      <c r="A452" s="383">
        <v>7</v>
      </c>
      <c r="B452" s="386" t="s">
        <v>132</v>
      </c>
      <c r="C452" s="391" t="s">
        <v>1159</v>
      </c>
      <c r="D452" s="191">
        <v>150050</v>
      </c>
    </row>
    <row r="453" spans="1:4" ht="25.5" x14ac:dyDescent="0.2">
      <c r="A453" s="383">
        <v>7</v>
      </c>
      <c r="B453" s="386" t="s">
        <v>132</v>
      </c>
      <c r="C453" s="391" t="s">
        <v>963</v>
      </c>
      <c r="D453" s="191">
        <v>150111</v>
      </c>
    </row>
    <row r="454" spans="1:4" ht="25.5" x14ac:dyDescent="0.2">
      <c r="A454" s="383">
        <v>7</v>
      </c>
      <c r="B454" s="386" t="s">
        <v>132</v>
      </c>
      <c r="C454" s="390" t="s">
        <v>1624</v>
      </c>
      <c r="D454" s="191">
        <v>150016</v>
      </c>
    </row>
    <row r="455" spans="1:4" x14ac:dyDescent="0.2">
      <c r="A455" s="383">
        <v>7</v>
      </c>
      <c r="B455" s="386" t="s">
        <v>132</v>
      </c>
      <c r="C455" s="392" t="s">
        <v>941</v>
      </c>
      <c r="D455" s="191">
        <v>150069</v>
      </c>
    </row>
    <row r="456" spans="1:4" x14ac:dyDescent="0.2">
      <c r="A456" s="383">
        <v>12</v>
      </c>
      <c r="B456" s="386" t="s">
        <v>27</v>
      </c>
      <c r="C456" s="391" t="s">
        <v>901</v>
      </c>
      <c r="D456" s="191">
        <v>150029</v>
      </c>
    </row>
    <row r="457" spans="1:4" x14ac:dyDescent="0.2">
      <c r="A457" s="383">
        <v>12</v>
      </c>
      <c r="B457" s="386" t="s">
        <v>27</v>
      </c>
      <c r="C457" s="391" t="s">
        <v>916</v>
      </c>
      <c r="D457" s="191">
        <v>150022</v>
      </c>
    </row>
    <row r="458" spans="1:4" x14ac:dyDescent="0.2">
      <c r="A458" s="383">
        <v>11</v>
      </c>
      <c r="B458" s="384" t="s">
        <v>20</v>
      </c>
      <c r="C458" s="392" t="s">
        <v>120</v>
      </c>
      <c r="D458" s="191">
        <v>150030</v>
      </c>
    </row>
    <row r="459" spans="1:4" x14ac:dyDescent="0.2">
      <c r="A459" s="383">
        <v>11</v>
      </c>
      <c r="B459" s="384" t="s">
        <v>20</v>
      </c>
      <c r="C459" s="396" t="s">
        <v>955</v>
      </c>
      <c r="D459" s="191">
        <v>150075</v>
      </c>
    </row>
    <row r="460" spans="1:4" ht="25.5" x14ac:dyDescent="0.2">
      <c r="A460" s="383">
        <v>15</v>
      </c>
      <c r="B460" s="386" t="s">
        <v>413</v>
      </c>
      <c r="C460" s="391" t="s">
        <v>951</v>
      </c>
      <c r="D460" s="191">
        <v>150091</v>
      </c>
    </row>
    <row r="461" spans="1:4" x14ac:dyDescent="0.2">
      <c r="A461" s="383">
        <v>15</v>
      </c>
      <c r="B461" s="386" t="s">
        <v>413</v>
      </c>
      <c r="C461" s="391" t="s">
        <v>839</v>
      </c>
      <c r="D461" s="29">
        <v>150107</v>
      </c>
    </row>
    <row r="462" spans="1:4" x14ac:dyDescent="0.2">
      <c r="A462" s="383">
        <v>15</v>
      </c>
      <c r="B462" s="386" t="s">
        <v>413</v>
      </c>
      <c r="C462" s="390" t="s">
        <v>892</v>
      </c>
      <c r="D462" s="29">
        <v>150082</v>
      </c>
    </row>
    <row r="463" spans="1:4" ht="25.5" x14ac:dyDescent="0.2">
      <c r="A463" s="383">
        <v>15</v>
      </c>
      <c r="B463" s="386" t="s">
        <v>413</v>
      </c>
      <c r="C463" s="391" t="s">
        <v>2114</v>
      </c>
      <c r="D463" s="191">
        <v>150094</v>
      </c>
    </row>
    <row r="464" spans="1:4" x14ac:dyDescent="0.2">
      <c r="A464" s="383">
        <v>15</v>
      </c>
      <c r="B464" s="386" t="s">
        <v>413</v>
      </c>
      <c r="C464" s="391" t="s">
        <v>918</v>
      </c>
      <c r="D464" s="191">
        <v>150067</v>
      </c>
    </row>
    <row r="465" spans="1:4" ht="25.5" x14ac:dyDescent="0.2">
      <c r="A465" s="383">
        <v>15</v>
      </c>
      <c r="B465" s="386" t="s">
        <v>413</v>
      </c>
      <c r="C465" s="125" t="s">
        <v>1588</v>
      </c>
      <c r="D465" s="191">
        <v>150124</v>
      </c>
    </row>
    <row r="466" spans="1:4" x14ac:dyDescent="0.2">
      <c r="A466" s="383">
        <v>14</v>
      </c>
      <c r="B466" s="386" t="s">
        <v>533</v>
      </c>
      <c r="C466" s="391" t="s">
        <v>947</v>
      </c>
      <c r="D466" s="191">
        <v>150108</v>
      </c>
    </row>
    <row r="467" spans="1:4" ht="25.5" x14ac:dyDescent="0.2">
      <c r="A467" s="383">
        <v>14</v>
      </c>
      <c r="B467" s="386" t="s">
        <v>533</v>
      </c>
      <c r="C467" s="391" t="s">
        <v>3411</v>
      </c>
      <c r="D467" s="191">
        <v>150031</v>
      </c>
    </row>
    <row r="468" spans="1:4" x14ac:dyDescent="0.2">
      <c r="A468" s="383">
        <v>14</v>
      </c>
      <c r="B468" s="386" t="s">
        <v>533</v>
      </c>
      <c r="C468" s="391" t="s">
        <v>959</v>
      </c>
      <c r="D468" s="191">
        <v>150095</v>
      </c>
    </row>
    <row r="469" spans="1:4" ht="25.5" x14ac:dyDescent="0.2">
      <c r="A469" s="383">
        <v>14</v>
      </c>
      <c r="B469" s="386" t="s">
        <v>533</v>
      </c>
      <c r="C469" s="391" t="s">
        <v>1553</v>
      </c>
      <c r="D469" s="191">
        <v>150020</v>
      </c>
    </row>
    <row r="470" spans="1:4" x14ac:dyDescent="0.2">
      <c r="A470" s="383">
        <v>8</v>
      </c>
      <c r="B470" s="386" t="s">
        <v>137</v>
      </c>
      <c r="C470" s="391" t="s">
        <v>900</v>
      </c>
      <c r="D470" s="191">
        <v>150025</v>
      </c>
    </row>
    <row r="471" spans="1:4" ht="25.5" x14ac:dyDescent="0.2">
      <c r="A471" s="383">
        <v>8</v>
      </c>
      <c r="B471" s="386" t="s">
        <v>137</v>
      </c>
      <c r="C471" s="392" t="s">
        <v>963</v>
      </c>
      <c r="D471" s="191">
        <v>150111</v>
      </c>
    </row>
    <row r="472" spans="1:4" x14ac:dyDescent="0.2">
      <c r="A472" s="383">
        <v>13</v>
      </c>
      <c r="B472" s="386" t="s">
        <v>364</v>
      </c>
      <c r="C472" s="391" t="s">
        <v>895</v>
      </c>
      <c r="D472" s="191">
        <v>150042</v>
      </c>
    </row>
    <row r="473" spans="1:4" x14ac:dyDescent="0.2">
      <c r="A473" s="383">
        <v>13</v>
      </c>
      <c r="B473" s="386" t="s">
        <v>364</v>
      </c>
      <c r="C473" s="391" t="s">
        <v>913</v>
      </c>
      <c r="D473" s="191">
        <v>150179</v>
      </c>
    </row>
    <row r="474" spans="1:4" ht="30.75" customHeight="1" x14ac:dyDescent="0.2">
      <c r="A474" s="383">
        <v>9</v>
      </c>
      <c r="B474" s="386" t="s">
        <v>142</v>
      </c>
      <c r="C474" s="391" t="s">
        <v>963</v>
      </c>
      <c r="D474" s="191">
        <v>150111</v>
      </c>
    </row>
    <row r="475" spans="1:4" ht="29.25" customHeight="1" x14ac:dyDescent="0.2">
      <c r="A475" s="383">
        <v>9</v>
      </c>
      <c r="B475" s="386" t="s">
        <v>142</v>
      </c>
      <c r="C475" s="391" t="s">
        <v>939</v>
      </c>
      <c r="D475" s="191">
        <v>150032</v>
      </c>
    </row>
    <row r="476" spans="1:4" ht="25.5" x14ac:dyDescent="0.2">
      <c r="A476" s="383">
        <v>9</v>
      </c>
      <c r="B476" s="386" t="s">
        <v>142</v>
      </c>
      <c r="C476" s="125" t="s">
        <v>1632</v>
      </c>
      <c r="D476" s="191">
        <v>150124</v>
      </c>
    </row>
    <row r="477" spans="1:4" ht="25.5" x14ac:dyDescent="0.2">
      <c r="A477" s="383">
        <v>14</v>
      </c>
      <c r="B477" s="386" t="s">
        <v>534</v>
      </c>
      <c r="C477" s="391" t="s">
        <v>3411</v>
      </c>
      <c r="D477" s="191">
        <v>150031</v>
      </c>
    </row>
    <row r="478" spans="1:4" x14ac:dyDescent="0.2">
      <c r="A478" s="383">
        <v>14</v>
      </c>
      <c r="B478" s="386" t="s">
        <v>534</v>
      </c>
      <c r="C478" s="391" t="s">
        <v>959</v>
      </c>
      <c r="D478" s="191">
        <v>150095</v>
      </c>
    </row>
    <row r="479" spans="1:4" x14ac:dyDescent="0.2">
      <c r="A479" s="383">
        <v>14</v>
      </c>
      <c r="B479" s="386" t="s">
        <v>534</v>
      </c>
      <c r="C479" s="391" t="s">
        <v>937</v>
      </c>
      <c r="D479" s="191">
        <v>150125</v>
      </c>
    </row>
    <row r="480" spans="1:4" x14ac:dyDescent="0.2">
      <c r="A480" s="383">
        <v>15</v>
      </c>
      <c r="B480" s="386" t="s">
        <v>414</v>
      </c>
      <c r="C480" s="391" t="s">
        <v>888</v>
      </c>
      <c r="D480" s="191">
        <v>150170</v>
      </c>
    </row>
    <row r="481" spans="1:4" ht="25.5" x14ac:dyDescent="0.2">
      <c r="A481" s="383">
        <v>15</v>
      </c>
      <c r="B481" s="386" t="s">
        <v>414</v>
      </c>
      <c r="C481" s="391" t="s">
        <v>951</v>
      </c>
      <c r="D481" s="191">
        <v>150091</v>
      </c>
    </row>
    <row r="482" spans="1:4" ht="38.25" x14ac:dyDescent="0.2">
      <c r="A482" s="383">
        <v>15</v>
      </c>
      <c r="B482" s="386" t="s">
        <v>414</v>
      </c>
      <c r="C482" s="304" t="s">
        <v>1676</v>
      </c>
      <c r="D482" s="191">
        <v>150103</v>
      </c>
    </row>
    <row r="483" spans="1:4" x14ac:dyDescent="0.2">
      <c r="A483" s="383">
        <v>15</v>
      </c>
      <c r="B483" s="386" t="s">
        <v>414</v>
      </c>
      <c r="C483" s="392" t="s">
        <v>839</v>
      </c>
      <c r="D483" s="191">
        <v>150107</v>
      </c>
    </row>
    <row r="484" spans="1:4" ht="25.5" x14ac:dyDescent="0.2">
      <c r="A484" s="383">
        <v>15</v>
      </c>
      <c r="B484" s="386" t="s">
        <v>414</v>
      </c>
      <c r="C484" s="391" t="s">
        <v>2103</v>
      </c>
      <c r="D484" s="191">
        <v>150056</v>
      </c>
    </row>
    <row r="485" spans="1:4" x14ac:dyDescent="0.2">
      <c r="A485" s="383">
        <v>15</v>
      </c>
      <c r="B485" s="386" t="s">
        <v>414</v>
      </c>
      <c r="C485" s="391" t="s">
        <v>892</v>
      </c>
      <c r="D485" s="191">
        <v>150082</v>
      </c>
    </row>
    <row r="486" spans="1:4" ht="25.5" x14ac:dyDescent="0.2">
      <c r="A486" s="383">
        <v>15</v>
      </c>
      <c r="B486" s="386" t="s">
        <v>414</v>
      </c>
      <c r="C486" s="391" t="s">
        <v>2114</v>
      </c>
      <c r="D486" s="191">
        <v>150094</v>
      </c>
    </row>
    <row r="487" spans="1:4" ht="25.5" x14ac:dyDescent="0.2">
      <c r="A487" s="383">
        <v>15</v>
      </c>
      <c r="B487" s="386" t="s">
        <v>414</v>
      </c>
      <c r="C487" s="396" t="s">
        <v>1550</v>
      </c>
      <c r="D487" s="191">
        <v>150183</v>
      </c>
    </row>
    <row r="488" spans="1:4" x14ac:dyDescent="0.2">
      <c r="A488" s="383">
        <v>15</v>
      </c>
      <c r="B488" s="386" t="s">
        <v>414</v>
      </c>
      <c r="C488" s="391" t="s">
        <v>1089</v>
      </c>
      <c r="D488" s="191">
        <v>150110</v>
      </c>
    </row>
    <row r="489" spans="1:4" x14ac:dyDescent="0.2">
      <c r="A489" s="383">
        <v>15</v>
      </c>
      <c r="B489" s="384" t="s">
        <v>414</v>
      </c>
      <c r="C489" s="391" t="s">
        <v>1510</v>
      </c>
      <c r="D489" s="191">
        <v>150136</v>
      </c>
    </row>
    <row r="490" spans="1:4" ht="25.5" x14ac:dyDescent="0.2">
      <c r="A490" s="383">
        <v>15</v>
      </c>
      <c r="B490" s="386" t="s">
        <v>414</v>
      </c>
      <c r="C490" s="125" t="s">
        <v>1588</v>
      </c>
      <c r="D490" s="191">
        <v>150124</v>
      </c>
    </row>
    <row r="491" spans="1:4" x14ac:dyDescent="0.2">
      <c r="A491" s="383">
        <v>6</v>
      </c>
      <c r="B491" s="386" t="s">
        <v>230</v>
      </c>
      <c r="C491" s="391" t="s">
        <v>888</v>
      </c>
      <c r="D491" s="191">
        <v>150170</v>
      </c>
    </row>
    <row r="492" spans="1:4" ht="25.5" x14ac:dyDescent="0.2">
      <c r="A492" s="383">
        <v>6</v>
      </c>
      <c r="B492" s="386" t="s">
        <v>230</v>
      </c>
      <c r="C492" s="391" t="s">
        <v>948</v>
      </c>
      <c r="D492" s="191">
        <v>150084</v>
      </c>
    </row>
    <row r="493" spans="1:4" x14ac:dyDescent="0.2">
      <c r="A493" s="383">
        <v>6</v>
      </c>
      <c r="B493" s="386" t="s">
        <v>230</v>
      </c>
      <c r="C493" s="391" t="s">
        <v>935</v>
      </c>
      <c r="D493" s="191">
        <v>150045</v>
      </c>
    </row>
    <row r="494" spans="1:4" ht="25.5" x14ac:dyDescent="0.2">
      <c r="A494" s="383">
        <v>6</v>
      </c>
      <c r="B494" s="386" t="s">
        <v>230</v>
      </c>
      <c r="C494" s="394" t="s">
        <v>1053</v>
      </c>
      <c r="D494" s="191">
        <v>150085</v>
      </c>
    </row>
    <row r="495" spans="1:4" x14ac:dyDescent="0.2">
      <c r="A495" s="383">
        <v>6</v>
      </c>
      <c r="B495" s="386" t="s">
        <v>230</v>
      </c>
      <c r="C495" s="392" t="s">
        <v>893</v>
      </c>
      <c r="D495" s="191">
        <v>150128</v>
      </c>
    </row>
    <row r="496" spans="1:4" ht="25.5" x14ac:dyDescent="0.2">
      <c r="A496" s="383">
        <v>6</v>
      </c>
      <c r="B496" s="386" t="s">
        <v>230</v>
      </c>
      <c r="C496" s="392" t="s">
        <v>2115</v>
      </c>
      <c r="D496" s="191">
        <v>150093</v>
      </c>
    </row>
    <row r="497" spans="1:4" x14ac:dyDescent="0.2">
      <c r="A497" s="383">
        <v>6</v>
      </c>
      <c r="B497" s="386" t="s">
        <v>230</v>
      </c>
      <c r="C497" s="392" t="s">
        <v>956</v>
      </c>
      <c r="D497" s="191">
        <v>150136</v>
      </c>
    </row>
    <row r="498" spans="1:4" ht="25.5" x14ac:dyDescent="0.2">
      <c r="A498" s="383">
        <v>6</v>
      </c>
      <c r="B498" s="386" t="s">
        <v>230</v>
      </c>
      <c r="C498" s="392" t="s">
        <v>1562</v>
      </c>
      <c r="D498" s="191">
        <v>150156</v>
      </c>
    </row>
    <row r="499" spans="1:4" ht="25.5" x14ac:dyDescent="0.2">
      <c r="A499" s="383">
        <v>6</v>
      </c>
      <c r="B499" s="386" t="s">
        <v>230</v>
      </c>
      <c r="C499" s="392" t="s">
        <v>1625</v>
      </c>
      <c r="D499" s="191">
        <v>150015</v>
      </c>
    </row>
    <row r="500" spans="1:4" x14ac:dyDescent="0.2">
      <c r="A500" s="383">
        <v>4</v>
      </c>
      <c r="B500" s="386" t="s">
        <v>286</v>
      </c>
      <c r="C500" s="392" t="s">
        <v>947</v>
      </c>
      <c r="D500" s="191">
        <v>150108</v>
      </c>
    </row>
    <row r="501" spans="1:4" x14ac:dyDescent="0.2">
      <c r="A501" s="383">
        <v>4</v>
      </c>
      <c r="B501" s="386" t="s">
        <v>286</v>
      </c>
      <c r="C501" s="392" t="s">
        <v>911</v>
      </c>
      <c r="D501" s="191">
        <v>150077</v>
      </c>
    </row>
    <row r="502" spans="1:4" x14ac:dyDescent="0.2">
      <c r="A502" s="383">
        <v>4</v>
      </c>
      <c r="B502" s="386" t="s">
        <v>286</v>
      </c>
      <c r="C502" s="392" t="s">
        <v>1056</v>
      </c>
      <c r="D502" s="191">
        <v>150199</v>
      </c>
    </row>
    <row r="503" spans="1:4" ht="25.5" x14ac:dyDescent="0.2">
      <c r="A503" s="383">
        <v>4</v>
      </c>
      <c r="B503" s="386" t="s">
        <v>286</v>
      </c>
      <c r="C503" s="386" t="s">
        <v>1131</v>
      </c>
      <c r="D503" s="191">
        <v>150033</v>
      </c>
    </row>
    <row r="504" spans="1:4" x14ac:dyDescent="0.2">
      <c r="A504" s="383">
        <v>6</v>
      </c>
      <c r="B504" s="384" t="s">
        <v>231</v>
      </c>
      <c r="C504" s="392" t="s">
        <v>888</v>
      </c>
      <c r="D504" s="191">
        <v>150170</v>
      </c>
    </row>
    <row r="505" spans="1:4" ht="25.5" x14ac:dyDescent="0.2">
      <c r="A505" s="383">
        <v>6</v>
      </c>
      <c r="B505" s="384" t="s">
        <v>231</v>
      </c>
      <c r="C505" s="386" t="s">
        <v>948</v>
      </c>
      <c r="D505" s="395">
        <v>150084</v>
      </c>
    </row>
    <row r="506" spans="1:4" ht="25.5" x14ac:dyDescent="0.2">
      <c r="A506" s="383">
        <v>6</v>
      </c>
      <c r="B506" s="384" t="s">
        <v>231</v>
      </c>
      <c r="C506" s="386" t="s">
        <v>1053</v>
      </c>
      <c r="D506" s="191">
        <v>150085</v>
      </c>
    </row>
    <row r="507" spans="1:4" x14ac:dyDescent="0.2">
      <c r="A507" s="383">
        <v>6</v>
      </c>
      <c r="B507" s="384" t="s">
        <v>231</v>
      </c>
      <c r="C507" s="392" t="s">
        <v>893</v>
      </c>
      <c r="D507" s="191">
        <v>150128</v>
      </c>
    </row>
    <row r="508" spans="1:4" ht="25.5" x14ac:dyDescent="0.2">
      <c r="A508" s="383">
        <v>6</v>
      </c>
      <c r="B508" s="384" t="s">
        <v>231</v>
      </c>
      <c r="C508" s="392" t="s">
        <v>1561</v>
      </c>
      <c r="D508" s="191">
        <v>150156</v>
      </c>
    </row>
    <row r="509" spans="1:4" ht="25.5" x14ac:dyDescent="0.2">
      <c r="A509" s="383">
        <v>6</v>
      </c>
      <c r="B509" s="386" t="s">
        <v>231</v>
      </c>
      <c r="C509" s="392" t="s">
        <v>1625</v>
      </c>
      <c r="D509" s="191">
        <v>150015</v>
      </c>
    </row>
    <row r="510" spans="1:4" x14ac:dyDescent="0.2">
      <c r="A510" s="383">
        <v>14</v>
      </c>
      <c r="B510" s="386" t="s">
        <v>535</v>
      </c>
      <c r="C510" s="392" t="s">
        <v>947</v>
      </c>
      <c r="D510" s="191">
        <v>150108</v>
      </c>
    </row>
    <row r="511" spans="1:4" ht="25.5" x14ac:dyDescent="0.2">
      <c r="A511" s="383">
        <v>14</v>
      </c>
      <c r="B511" s="386" t="s">
        <v>535</v>
      </c>
      <c r="C511" s="392" t="s">
        <v>3411</v>
      </c>
      <c r="D511" s="191">
        <v>150031</v>
      </c>
    </row>
    <row r="512" spans="1:4" x14ac:dyDescent="0.2">
      <c r="A512" s="383">
        <v>14</v>
      </c>
      <c r="B512" s="386" t="s">
        <v>535</v>
      </c>
      <c r="C512" s="391" t="s">
        <v>959</v>
      </c>
      <c r="D512" s="191">
        <v>150095</v>
      </c>
    </row>
    <row r="513" spans="1:4" ht="25.5" x14ac:dyDescent="0.2">
      <c r="A513" s="383">
        <v>14</v>
      </c>
      <c r="B513" s="386" t="s">
        <v>535</v>
      </c>
      <c r="C513" s="391" t="s">
        <v>1066</v>
      </c>
      <c r="D513" s="191">
        <v>150125</v>
      </c>
    </row>
    <row r="514" spans="1:4" ht="25.5" x14ac:dyDescent="0.2">
      <c r="A514" s="383">
        <v>14</v>
      </c>
      <c r="B514" s="386" t="s">
        <v>535</v>
      </c>
      <c r="C514" s="391" t="s">
        <v>1625</v>
      </c>
      <c r="D514" s="191">
        <v>150015</v>
      </c>
    </row>
    <row r="515" spans="1:4" ht="25.5" x14ac:dyDescent="0.2">
      <c r="A515" s="387">
        <v>2</v>
      </c>
      <c r="B515" s="386" t="s">
        <v>278</v>
      </c>
      <c r="C515" s="391" t="s">
        <v>1610</v>
      </c>
      <c r="D515" s="191">
        <v>150013</v>
      </c>
    </row>
    <row r="516" spans="1:4" x14ac:dyDescent="0.2">
      <c r="A516" s="387">
        <v>2</v>
      </c>
      <c r="B516" s="386" t="s">
        <v>278</v>
      </c>
      <c r="C516" s="391" t="s">
        <v>903</v>
      </c>
      <c r="D516" s="191">
        <v>150072</v>
      </c>
    </row>
    <row r="517" spans="1:4" x14ac:dyDescent="0.2">
      <c r="A517" s="387">
        <v>2</v>
      </c>
      <c r="B517" s="386" t="s">
        <v>278</v>
      </c>
      <c r="C517" s="391" t="s">
        <v>1143</v>
      </c>
      <c r="D517" s="191">
        <v>150135</v>
      </c>
    </row>
    <row r="518" spans="1:4" x14ac:dyDescent="0.2">
      <c r="A518" s="387">
        <v>2</v>
      </c>
      <c r="B518" s="386" t="s">
        <v>278</v>
      </c>
      <c r="C518" s="391" t="s">
        <v>910</v>
      </c>
      <c r="D518" s="191">
        <v>150127</v>
      </c>
    </row>
    <row r="519" spans="1:4" ht="25.5" x14ac:dyDescent="0.2">
      <c r="A519" s="383">
        <v>2</v>
      </c>
      <c r="B519" s="386" t="s">
        <v>278</v>
      </c>
      <c r="C519" s="391" t="s">
        <v>1066</v>
      </c>
      <c r="D519" s="191">
        <v>150125</v>
      </c>
    </row>
    <row r="520" spans="1:4" ht="25.5" x14ac:dyDescent="0.2">
      <c r="A520" s="387">
        <v>2</v>
      </c>
      <c r="B520" s="386" t="s">
        <v>279</v>
      </c>
      <c r="C520" s="391" t="s">
        <v>1610</v>
      </c>
      <c r="D520" s="191">
        <v>150013</v>
      </c>
    </row>
    <row r="521" spans="1:4" ht="25.5" x14ac:dyDescent="0.2">
      <c r="A521" s="387">
        <v>2</v>
      </c>
      <c r="B521" s="386" t="s">
        <v>279</v>
      </c>
      <c r="C521" s="394" t="s">
        <v>1053</v>
      </c>
      <c r="D521" s="191">
        <v>150085</v>
      </c>
    </row>
    <row r="522" spans="1:4" x14ac:dyDescent="0.2">
      <c r="A522" s="387">
        <v>2</v>
      </c>
      <c r="B522" s="386" t="s">
        <v>279</v>
      </c>
      <c r="C522" s="391" t="s">
        <v>122</v>
      </c>
      <c r="D522" s="191">
        <v>150099</v>
      </c>
    </row>
    <row r="523" spans="1:4" x14ac:dyDescent="0.2">
      <c r="A523" s="387">
        <v>2</v>
      </c>
      <c r="B523" s="386" t="s">
        <v>279</v>
      </c>
      <c r="C523" s="391" t="s">
        <v>1627</v>
      </c>
      <c r="D523" s="191">
        <v>150167</v>
      </c>
    </row>
    <row r="524" spans="1:4" x14ac:dyDescent="0.2">
      <c r="A524" s="387">
        <v>2</v>
      </c>
      <c r="B524" s="386" t="s">
        <v>279</v>
      </c>
      <c r="C524" s="391" t="s">
        <v>903</v>
      </c>
      <c r="D524" s="191">
        <v>150072</v>
      </c>
    </row>
    <row r="525" spans="1:4" x14ac:dyDescent="0.2">
      <c r="A525" s="387">
        <v>2</v>
      </c>
      <c r="B525" s="386" t="s">
        <v>279</v>
      </c>
      <c r="C525" s="391" t="s">
        <v>1143</v>
      </c>
      <c r="D525" s="191">
        <v>150135</v>
      </c>
    </row>
    <row r="526" spans="1:4" x14ac:dyDescent="0.2">
      <c r="A526" s="387">
        <v>2</v>
      </c>
      <c r="B526" s="386" t="s">
        <v>279</v>
      </c>
      <c r="C526" s="391" t="s">
        <v>909</v>
      </c>
      <c r="D526" s="191">
        <v>150023</v>
      </c>
    </row>
    <row r="527" spans="1:4" ht="25.5" x14ac:dyDescent="0.2">
      <c r="A527" s="383">
        <v>6</v>
      </c>
      <c r="B527" s="386" t="s">
        <v>232</v>
      </c>
      <c r="C527" s="391" t="s">
        <v>948</v>
      </c>
      <c r="D527" s="191">
        <v>150084</v>
      </c>
    </row>
    <row r="528" spans="1:4" x14ac:dyDescent="0.2">
      <c r="A528" s="383">
        <v>6</v>
      </c>
      <c r="B528" s="386" t="s">
        <v>232</v>
      </c>
      <c r="C528" s="391" t="s">
        <v>935</v>
      </c>
      <c r="D528" s="191">
        <v>150045</v>
      </c>
    </row>
    <row r="529" spans="1:4" ht="25.5" x14ac:dyDescent="0.2">
      <c r="A529" s="383">
        <v>6</v>
      </c>
      <c r="B529" s="386" t="s">
        <v>232</v>
      </c>
      <c r="C529" s="394" t="s">
        <v>1053</v>
      </c>
      <c r="D529" s="191">
        <v>150085</v>
      </c>
    </row>
    <row r="530" spans="1:4" x14ac:dyDescent="0.2">
      <c r="A530" s="383">
        <v>6</v>
      </c>
      <c r="B530" s="386" t="s">
        <v>232</v>
      </c>
      <c r="C530" s="391" t="s">
        <v>893</v>
      </c>
      <c r="D530" s="191">
        <v>150128</v>
      </c>
    </row>
    <row r="531" spans="1:4" ht="25.5" x14ac:dyDescent="0.2">
      <c r="A531" s="383">
        <v>6</v>
      </c>
      <c r="B531" s="386" t="s">
        <v>232</v>
      </c>
      <c r="C531" s="392" t="s">
        <v>2115</v>
      </c>
      <c r="D531" s="191">
        <v>150093</v>
      </c>
    </row>
    <row r="532" spans="1:4" x14ac:dyDescent="0.2">
      <c r="A532" s="383">
        <v>6</v>
      </c>
      <c r="B532" s="386" t="s">
        <v>232</v>
      </c>
      <c r="C532" s="391" t="s">
        <v>956</v>
      </c>
      <c r="D532" s="191">
        <v>150136</v>
      </c>
    </row>
    <row r="533" spans="1:4" ht="15.75" customHeight="1" x14ac:dyDescent="0.2">
      <c r="A533" s="383">
        <v>6</v>
      </c>
      <c r="B533" s="386" t="s">
        <v>232</v>
      </c>
      <c r="C533" s="391" t="s">
        <v>1561</v>
      </c>
      <c r="D533" s="191">
        <v>150156</v>
      </c>
    </row>
    <row r="534" spans="1:4" ht="15.75" customHeight="1" x14ac:dyDescent="0.2">
      <c r="A534" s="383">
        <v>3</v>
      </c>
      <c r="B534" s="386" t="s">
        <v>581</v>
      </c>
      <c r="C534" s="391" t="s">
        <v>1610</v>
      </c>
      <c r="D534" s="191">
        <v>150013</v>
      </c>
    </row>
    <row r="535" spans="1:4" ht="14.25" customHeight="1" x14ac:dyDescent="0.2">
      <c r="A535" s="383">
        <v>3</v>
      </c>
      <c r="B535" s="386" t="s">
        <v>581</v>
      </c>
      <c r="C535" s="391" t="s">
        <v>952</v>
      </c>
      <c r="D535" s="191">
        <v>150100</v>
      </c>
    </row>
    <row r="536" spans="1:4" ht="16.5" customHeight="1" x14ac:dyDescent="0.2">
      <c r="A536" s="383">
        <v>3</v>
      </c>
      <c r="B536" s="386" t="s">
        <v>581</v>
      </c>
      <c r="C536" s="392" t="s">
        <v>1626</v>
      </c>
      <c r="D536" s="191">
        <v>150140</v>
      </c>
    </row>
    <row r="537" spans="1:4" ht="24.75" customHeight="1" x14ac:dyDescent="0.2">
      <c r="A537" s="383">
        <v>3</v>
      </c>
      <c r="B537" s="386" t="s">
        <v>581</v>
      </c>
      <c r="C537" s="390" t="s">
        <v>1656</v>
      </c>
      <c r="D537" s="191">
        <v>150083</v>
      </c>
    </row>
    <row r="538" spans="1:4" ht="24.75" customHeight="1" x14ac:dyDescent="0.2">
      <c r="A538" s="383">
        <v>3</v>
      </c>
      <c r="B538" s="386" t="s">
        <v>581</v>
      </c>
      <c r="C538" s="391" t="s">
        <v>898</v>
      </c>
      <c r="D538" s="191">
        <v>150007</v>
      </c>
    </row>
    <row r="539" spans="1:4" ht="16.5" customHeight="1" x14ac:dyDescent="0.2">
      <c r="A539" s="383">
        <v>3</v>
      </c>
      <c r="B539" s="386" t="s">
        <v>581</v>
      </c>
      <c r="C539" s="391" t="s">
        <v>3412</v>
      </c>
      <c r="D539" s="191">
        <v>150114</v>
      </c>
    </row>
    <row r="540" spans="1:4" x14ac:dyDescent="0.2">
      <c r="A540" s="383">
        <v>4</v>
      </c>
      <c r="B540" s="386" t="s">
        <v>287</v>
      </c>
      <c r="C540" s="391" t="s">
        <v>947</v>
      </c>
      <c r="D540" s="191">
        <v>150108</v>
      </c>
    </row>
    <row r="541" spans="1:4" ht="25.5" x14ac:dyDescent="0.2">
      <c r="A541" s="383">
        <v>4</v>
      </c>
      <c r="B541" s="386" t="s">
        <v>287</v>
      </c>
      <c r="C541" s="391" t="s">
        <v>3411</v>
      </c>
      <c r="D541" s="191">
        <v>150031</v>
      </c>
    </row>
    <row r="542" spans="1:4" x14ac:dyDescent="0.2">
      <c r="A542" s="383">
        <v>4</v>
      </c>
      <c r="B542" s="386" t="s">
        <v>287</v>
      </c>
      <c r="C542" s="391" t="s">
        <v>911</v>
      </c>
      <c r="D542" s="191">
        <v>150077</v>
      </c>
    </row>
    <row r="543" spans="1:4" x14ac:dyDescent="0.2">
      <c r="A543" s="383">
        <v>4</v>
      </c>
      <c r="B543" s="386" t="s">
        <v>287</v>
      </c>
      <c r="C543" s="392" t="s">
        <v>1056</v>
      </c>
      <c r="D543" s="191">
        <v>150199</v>
      </c>
    </row>
    <row r="544" spans="1:4" ht="25.5" x14ac:dyDescent="0.2">
      <c r="A544" s="383">
        <v>4</v>
      </c>
      <c r="B544" s="386" t="s">
        <v>287</v>
      </c>
      <c r="C544" s="394" t="s">
        <v>1131</v>
      </c>
      <c r="D544" s="191">
        <v>150033</v>
      </c>
    </row>
    <row r="545" spans="1:25" ht="51" x14ac:dyDescent="0.2">
      <c r="A545" s="383">
        <v>5</v>
      </c>
      <c r="B545" s="386" t="s">
        <v>62</v>
      </c>
      <c r="C545" s="390" t="s">
        <v>1656</v>
      </c>
      <c r="D545" s="191">
        <v>150083</v>
      </c>
    </row>
    <row r="546" spans="1:25" ht="25.5" x14ac:dyDescent="0.2">
      <c r="A546" s="383">
        <v>5</v>
      </c>
      <c r="B546" s="386" t="s">
        <v>62</v>
      </c>
      <c r="C546" s="392" t="s">
        <v>3409</v>
      </c>
      <c r="D546" s="191">
        <v>150080</v>
      </c>
    </row>
    <row r="547" spans="1:25" x14ac:dyDescent="0.2">
      <c r="A547" s="383">
        <v>5</v>
      </c>
      <c r="B547" s="386" t="s">
        <v>62</v>
      </c>
      <c r="C547" s="391" t="s">
        <v>917</v>
      </c>
      <c r="D547" s="191">
        <v>150003</v>
      </c>
    </row>
    <row r="548" spans="1:25" ht="25.5" x14ac:dyDescent="0.2">
      <c r="A548" s="383">
        <v>5</v>
      </c>
      <c r="B548" s="386" t="s">
        <v>62</v>
      </c>
      <c r="C548" s="391" t="s">
        <v>1625</v>
      </c>
      <c r="D548" s="191">
        <v>150015</v>
      </c>
      <c r="E548" s="397"/>
      <c r="F548" s="397"/>
      <c r="G548" s="397"/>
      <c r="H548" s="397"/>
      <c r="I548" s="397"/>
      <c r="J548" s="397"/>
      <c r="K548" s="397"/>
      <c r="L548" s="397"/>
      <c r="M548" s="397"/>
      <c r="N548" s="397"/>
      <c r="O548" s="397"/>
      <c r="P548" s="397"/>
      <c r="Q548" s="397"/>
      <c r="R548" s="397"/>
      <c r="S548" s="397"/>
      <c r="T548" s="397"/>
      <c r="U548" s="397"/>
      <c r="V548" s="397"/>
      <c r="W548" s="397"/>
      <c r="X548" s="397"/>
      <c r="Y548" s="397"/>
    </row>
    <row r="549" spans="1:25" ht="25.5" x14ac:dyDescent="0.2">
      <c r="A549" s="383">
        <v>14</v>
      </c>
      <c r="B549" s="386" t="s">
        <v>536</v>
      </c>
      <c r="C549" s="391" t="s">
        <v>3411</v>
      </c>
      <c r="D549" s="191">
        <v>150031</v>
      </c>
      <c r="E549" s="397"/>
      <c r="F549" s="397"/>
      <c r="G549" s="397"/>
      <c r="H549" s="397"/>
      <c r="I549" s="397"/>
      <c r="J549" s="397"/>
      <c r="K549" s="397"/>
      <c r="L549" s="397"/>
      <c r="M549" s="397"/>
      <c r="N549" s="397"/>
      <c r="O549" s="397"/>
      <c r="P549" s="397"/>
      <c r="Q549" s="397"/>
      <c r="R549" s="397"/>
      <c r="S549" s="397"/>
      <c r="T549" s="397"/>
      <c r="U549" s="397"/>
      <c r="V549" s="397"/>
      <c r="W549" s="397"/>
      <c r="X549" s="397"/>
      <c r="Y549" s="397"/>
    </row>
    <row r="550" spans="1:25" x14ac:dyDescent="0.2">
      <c r="A550" s="383">
        <v>14</v>
      </c>
      <c r="B550" s="386" t="s">
        <v>536</v>
      </c>
      <c r="C550" s="391" t="s">
        <v>959</v>
      </c>
      <c r="D550" s="191">
        <v>150095</v>
      </c>
      <c r="E550" s="397"/>
      <c r="F550" s="397"/>
      <c r="G550" s="397"/>
      <c r="H550" s="397"/>
      <c r="I550" s="397"/>
      <c r="J550" s="397"/>
      <c r="K550" s="397"/>
      <c r="L550" s="397"/>
      <c r="M550" s="397"/>
      <c r="N550" s="397"/>
      <c r="O550" s="397"/>
      <c r="P550" s="397"/>
      <c r="Q550" s="397"/>
      <c r="R550" s="397"/>
      <c r="S550" s="397"/>
      <c r="T550" s="397"/>
      <c r="U550" s="397"/>
      <c r="V550" s="397"/>
      <c r="W550" s="397"/>
      <c r="X550" s="397"/>
      <c r="Y550" s="397"/>
    </row>
    <row r="551" spans="1:25" ht="25.5" x14ac:dyDescent="0.2">
      <c r="A551" s="383">
        <v>14</v>
      </c>
      <c r="B551" s="386" t="s">
        <v>536</v>
      </c>
      <c r="C551" s="391" t="s">
        <v>1066</v>
      </c>
      <c r="D551" s="191">
        <v>150125</v>
      </c>
      <c r="E551" s="397"/>
      <c r="F551" s="397"/>
      <c r="G551" s="397"/>
      <c r="H551" s="397"/>
      <c r="I551" s="397"/>
      <c r="J551" s="397"/>
      <c r="K551" s="397"/>
      <c r="L551" s="397"/>
      <c r="M551" s="397"/>
      <c r="N551" s="397"/>
      <c r="O551" s="397"/>
      <c r="P551" s="397"/>
      <c r="Q551" s="397"/>
      <c r="R551" s="397"/>
      <c r="S551" s="397"/>
      <c r="T551" s="397"/>
      <c r="U551" s="397"/>
      <c r="V551" s="397"/>
      <c r="W551" s="397"/>
      <c r="X551" s="397"/>
      <c r="Y551" s="397"/>
    </row>
    <row r="552" spans="1:25" x14ac:dyDescent="0.2">
      <c r="A552" s="383">
        <v>3</v>
      </c>
      <c r="B552" s="386" t="s">
        <v>66</v>
      </c>
      <c r="C552" s="391" t="s">
        <v>1128</v>
      </c>
      <c r="D552" s="191">
        <v>150176</v>
      </c>
      <c r="E552" s="397"/>
      <c r="F552" s="397"/>
      <c r="G552" s="397"/>
      <c r="H552" s="397"/>
      <c r="I552" s="397"/>
      <c r="J552" s="397"/>
      <c r="K552" s="397"/>
      <c r="L552" s="397"/>
      <c r="M552" s="397"/>
      <c r="N552" s="397"/>
      <c r="O552" s="397"/>
      <c r="P552" s="397"/>
      <c r="Q552" s="397"/>
      <c r="R552" s="397"/>
      <c r="S552" s="397"/>
      <c r="T552" s="397"/>
      <c r="U552" s="397"/>
      <c r="V552" s="397"/>
      <c r="W552" s="397"/>
      <c r="X552" s="397"/>
      <c r="Y552" s="397"/>
    </row>
    <row r="553" spans="1:25" ht="25.5" x14ac:dyDescent="0.2">
      <c r="A553" s="383">
        <v>3</v>
      </c>
      <c r="B553" s="386" t="s">
        <v>66</v>
      </c>
      <c r="C553" s="391" t="s">
        <v>1610</v>
      </c>
      <c r="D553" s="191">
        <v>150013</v>
      </c>
      <c r="E553" s="397"/>
      <c r="F553" s="397"/>
      <c r="G553" s="397"/>
      <c r="H553" s="397"/>
      <c r="I553" s="397"/>
      <c r="J553" s="397"/>
      <c r="K553" s="397"/>
      <c r="L553" s="397"/>
      <c r="M553" s="397"/>
      <c r="N553" s="397"/>
      <c r="O553" s="397"/>
      <c r="P553" s="397"/>
      <c r="Q553" s="397"/>
      <c r="R553" s="397"/>
      <c r="S553" s="397"/>
      <c r="T553" s="397"/>
      <c r="U553" s="397"/>
      <c r="V553" s="397"/>
      <c r="W553" s="397"/>
      <c r="X553" s="397"/>
      <c r="Y553" s="397"/>
    </row>
    <row r="554" spans="1:25" x14ac:dyDescent="0.2">
      <c r="A554" s="383">
        <v>3</v>
      </c>
      <c r="B554" s="386" t="s">
        <v>66</v>
      </c>
      <c r="C554" s="394" t="s">
        <v>952</v>
      </c>
      <c r="D554" s="395">
        <v>150100</v>
      </c>
      <c r="E554" s="397"/>
      <c r="F554" s="397"/>
      <c r="G554" s="397"/>
      <c r="H554" s="397"/>
      <c r="I554" s="397"/>
      <c r="J554" s="397"/>
      <c r="K554" s="397"/>
      <c r="L554" s="397"/>
      <c r="M554" s="397"/>
      <c r="N554" s="397"/>
      <c r="O554" s="397"/>
      <c r="P554" s="397"/>
      <c r="Q554" s="397"/>
      <c r="R554" s="397"/>
      <c r="S554" s="397"/>
      <c r="T554" s="397"/>
      <c r="U554" s="397"/>
      <c r="V554" s="397"/>
      <c r="W554" s="397"/>
      <c r="X554" s="397"/>
      <c r="Y554" s="397"/>
    </row>
    <row r="555" spans="1:25" ht="25.5" x14ac:dyDescent="0.2">
      <c r="A555" s="383">
        <v>3</v>
      </c>
      <c r="B555" s="386" t="s">
        <v>66</v>
      </c>
      <c r="C555" s="391" t="s">
        <v>1626</v>
      </c>
      <c r="D555" s="191">
        <v>150140</v>
      </c>
      <c r="E555" s="397"/>
      <c r="F555" s="397"/>
      <c r="G555" s="397"/>
      <c r="H555" s="397"/>
      <c r="I555" s="397"/>
      <c r="J555" s="397"/>
      <c r="K555" s="397"/>
      <c r="L555" s="397"/>
      <c r="M555" s="397"/>
      <c r="N555" s="397"/>
      <c r="O555" s="397"/>
      <c r="P555" s="397"/>
      <c r="Q555" s="397"/>
      <c r="R555" s="397"/>
      <c r="S555" s="397"/>
      <c r="T555" s="397"/>
      <c r="U555" s="397"/>
      <c r="V555" s="397"/>
      <c r="W555" s="397"/>
      <c r="X555" s="397"/>
      <c r="Y555" s="397"/>
    </row>
    <row r="556" spans="1:25" ht="51" x14ac:dyDescent="0.2">
      <c r="A556" s="383">
        <v>3</v>
      </c>
      <c r="B556" s="386" t="s">
        <v>66</v>
      </c>
      <c r="C556" s="390" t="s">
        <v>1656</v>
      </c>
      <c r="D556" s="191">
        <v>150083</v>
      </c>
      <c r="E556" s="397"/>
      <c r="F556" s="397"/>
      <c r="G556" s="397"/>
      <c r="H556" s="397"/>
      <c r="I556" s="397"/>
      <c r="J556" s="397"/>
      <c r="K556" s="397"/>
      <c r="L556" s="397"/>
      <c r="M556" s="397"/>
      <c r="N556" s="397"/>
      <c r="O556" s="397"/>
      <c r="P556" s="397"/>
      <c r="Q556" s="397"/>
      <c r="R556" s="397"/>
      <c r="S556" s="397"/>
      <c r="T556" s="397"/>
      <c r="U556" s="397"/>
      <c r="V556" s="397"/>
      <c r="W556" s="397"/>
      <c r="X556" s="397"/>
      <c r="Y556" s="397"/>
    </row>
    <row r="557" spans="1:25" x14ac:dyDescent="0.2">
      <c r="A557" s="383">
        <v>3</v>
      </c>
      <c r="B557" s="386" t="s">
        <v>66</v>
      </c>
      <c r="C557" s="391" t="s">
        <v>898</v>
      </c>
      <c r="D557" s="191">
        <v>150007</v>
      </c>
      <c r="E557" s="397"/>
      <c r="F557" s="397"/>
      <c r="G557" s="397"/>
      <c r="H557" s="397"/>
      <c r="I557" s="397"/>
      <c r="J557" s="397"/>
      <c r="K557" s="397"/>
      <c r="L557" s="397"/>
      <c r="M557" s="397"/>
      <c r="N557" s="397"/>
      <c r="O557" s="397"/>
      <c r="P557" s="397"/>
      <c r="Q557" s="397"/>
      <c r="R557" s="397"/>
      <c r="S557" s="397"/>
      <c r="T557" s="397"/>
      <c r="U557" s="397"/>
      <c r="V557" s="397"/>
      <c r="W557" s="397"/>
      <c r="X557" s="397"/>
      <c r="Y557" s="397"/>
    </row>
    <row r="558" spans="1:25" ht="25.5" x14ac:dyDescent="0.2">
      <c r="A558" s="387">
        <v>3</v>
      </c>
      <c r="B558" s="386" t="s">
        <v>66</v>
      </c>
      <c r="C558" s="391" t="s">
        <v>3412</v>
      </c>
      <c r="D558" s="191">
        <v>150114</v>
      </c>
      <c r="E558" s="397"/>
      <c r="F558" s="397"/>
      <c r="G558" s="397"/>
      <c r="H558" s="397"/>
      <c r="I558" s="397"/>
      <c r="J558" s="397"/>
      <c r="K558" s="397"/>
      <c r="L558" s="397"/>
      <c r="M558" s="397"/>
      <c r="N558" s="397"/>
      <c r="O558" s="397"/>
      <c r="P558" s="397"/>
      <c r="Q558" s="397"/>
      <c r="R558" s="397"/>
      <c r="S558" s="397"/>
      <c r="T558" s="397"/>
      <c r="U558" s="397"/>
      <c r="V558" s="397"/>
      <c r="W558" s="397"/>
      <c r="X558" s="397"/>
      <c r="Y558" s="397"/>
    </row>
    <row r="559" spans="1:25" x14ac:dyDescent="0.2">
      <c r="A559" s="383">
        <v>13</v>
      </c>
      <c r="B559" s="386" t="s">
        <v>365</v>
      </c>
      <c r="C559" s="391" t="s">
        <v>923</v>
      </c>
      <c r="D559" s="191">
        <v>150090</v>
      </c>
      <c r="E559" s="397"/>
      <c r="F559" s="397"/>
      <c r="G559" s="397"/>
      <c r="H559" s="397"/>
      <c r="I559" s="397"/>
      <c r="J559" s="397"/>
      <c r="K559" s="397"/>
      <c r="L559" s="397"/>
      <c r="M559" s="397"/>
      <c r="N559" s="397"/>
      <c r="O559" s="397"/>
      <c r="P559" s="397"/>
      <c r="Q559" s="397"/>
      <c r="R559" s="397"/>
      <c r="S559" s="397"/>
      <c r="T559" s="397"/>
      <c r="U559" s="397"/>
      <c r="V559" s="397"/>
      <c r="W559" s="397"/>
      <c r="X559" s="397"/>
      <c r="Y559" s="397"/>
    </row>
    <row r="560" spans="1:25" x14ac:dyDescent="0.2">
      <c r="A560" s="383">
        <v>13</v>
      </c>
      <c r="B560" s="386" t="s">
        <v>365</v>
      </c>
      <c r="C560" s="391" t="s">
        <v>946</v>
      </c>
      <c r="D560" s="191">
        <v>150034</v>
      </c>
      <c r="E560" s="399"/>
      <c r="F560" s="399"/>
      <c r="G560" s="399"/>
      <c r="H560" s="399"/>
      <c r="I560" s="399"/>
      <c r="J560" s="399"/>
      <c r="K560" s="399"/>
      <c r="L560" s="399"/>
      <c r="M560" s="399"/>
      <c r="N560" s="399"/>
      <c r="O560" s="399"/>
      <c r="P560" s="399"/>
      <c r="Q560" s="399"/>
      <c r="R560" s="399"/>
      <c r="S560" s="399"/>
      <c r="T560" s="399"/>
      <c r="U560" s="399"/>
      <c r="V560" s="399"/>
      <c r="W560" s="399"/>
      <c r="X560" s="399"/>
      <c r="Y560" s="399"/>
    </row>
    <row r="561" spans="1:25" x14ac:dyDescent="0.2">
      <c r="A561" s="383">
        <v>12</v>
      </c>
      <c r="B561" s="386" t="s">
        <v>28</v>
      </c>
      <c r="C561" s="391" t="s">
        <v>957</v>
      </c>
      <c r="D561" s="191">
        <v>150043</v>
      </c>
      <c r="E561" s="399"/>
      <c r="F561" s="399"/>
      <c r="G561" s="399"/>
      <c r="H561" s="399"/>
      <c r="I561" s="399"/>
      <c r="J561" s="399"/>
      <c r="K561" s="399"/>
      <c r="L561" s="399"/>
      <c r="M561" s="399"/>
      <c r="N561" s="399"/>
      <c r="O561" s="399"/>
      <c r="P561" s="399"/>
      <c r="Q561" s="399"/>
      <c r="R561" s="399"/>
      <c r="S561" s="399"/>
      <c r="T561" s="399"/>
      <c r="U561" s="399"/>
      <c r="V561" s="399"/>
      <c r="W561" s="399"/>
      <c r="X561" s="399"/>
      <c r="Y561" s="399"/>
    </row>
    <row r="562" spans="1:25" x14ac:dyDescent="0.2">
      <c r="A562" s="383">
        <v>12</v>
      </c>
      <c r="B562" s="386" t="s">
        <v>28</v>
      </c>
      <c r="C562" s="391" t="s">
        <v>962</v>
      </c>
      <c r="D562" s="191">
        <v>150057</v>
      </c>
      <c r="E562" s="397"/>
      <c r="F562" s="397"/>
      <c r="G562" s="397"/>
      <c r="H562" s="397"/>
      <c r="I562" s="397"/>
      <c r="J562" s="397"/>
      <c r="K562" s="397"/>
      <c r="L562" s="397"/>
      <c r="M562" s="397"/>
      <c r="N562" s="397"/>
      <c r="O562" s="397"/>
      <c r="P562" s="397"/>
      <c r="Q562" s="397"/>
      <c r="R562" s="397"/>
      <c r="S562" s="397"/>
      <c r="T562" s="397"/>
      <c r="U562" s="397"/>
      <c r="V562" s="397"/>
      <c r="W562" s="397"/>
      <c r="X562" s="397"/>
      <c r="Y562" s="397"/>
    </row>
    <row r="563" spans="1:25" x14ac:dyDescent="0.2">
      <c r="A563" s="393">
        <v>15</v>
      </c>
      <c r="B563" s="386" t="s">
        <v>415</v>
      </c>
      <c r="C563" s="391" t="s">
        <v>888</v>
      </c>
      <c r="D563" s="191">
        <v>150170</v>
      </c>
    </row>
    <row r="564" spans="1:25" ht="25.5" x14ac:dyDescent="0.2">
      <c r="A564" s="383">
        <v>15</v>
      </c>
      <c r="B564" s="386" t="s">
        <v>415</v>
      </c>
      <c r="C564" s="391" t="s">
        <v>951</v>
      </c>
      <c r="D564" s="191">
        <v>150091</v>
      </c>
    </row>
    <row r="565" spans="1:25" x14ac:dyDescent="0.2">
      <c r="A565" s="383">
        <v>15</v>
      </c>
      <c r="B565" s="386" t="s">
        <v>415</v>
      </c>
      <c r="C565" s="391" t="s">
        <v>839</v>
      </c>
      <c r="D565" s="191">
        <v>150107</v>
      </c>
    </row>
    <row r="566" spans="1:25" x14ac:dyDescent="0.2">
      <c r="A566" s="383">
        <v>15</v>
      </c>
      <c r="B566" s="386" t="s">
        <v>415</v>
      </c>
      <c r="C566" s="392" t="s">
        <v>892</v>
      </c>
      <c r="D566" s="191">
        <v>150082</v>
      </c>
    </row>
    <row r="567" spans="1:25" ht="25.5" x14ac:dyDescent="0.2">
      <c r="A567" s="383">
        <v>15</v>
      </c>
      <c r="B567" s="386" t="s">
        <v>415</v>
      </c>
      <c r="C567" s="391" t="s">
        <v>2114</v>
      </c>
      <c r="D567" s="191">
        <v>150094</v>
      </c>
    </row>
    <row r="568" spans="1:25" ht="25.5" x14ac:dyDescent="0.2">
      <c r="A568" s="383">
        <v>15</v>
      </c>
      <c r="B568" s="386" t="s">
        <v>415</v>
      </c>
      <c r="C568" s="396" t="s">
        <v>1550</v>
      </c>
      <c r="D568" s="191">
        <v>150183</v>
      </c>
    </row>
    <row r="569" spans="1:25" x14ac:dyDescent="0.2">
      <c r="A569" s="383">
        <v>15</v>
      </c>
      <c r="B569" s="386" t="s">
        <v>415</v>
      </c>
      <c r="C569" s="391" t="s">
        <v>1089</v>
      </c>
      <c r="D569" s="191">
        <v>150110</v>
      </c>
    </row>
    <row r="570" spans="1:25" ht="38.25" x14ac:dyDescent="0.2">
      <c r="A570" s="383">
        <v>15</v>
      </c>
      <c r="B570" s="384" t="s">
        <v>415</v>
      </c>
      <c r="C570" s="125" t="s">
        <v>1657</v>
      </c>
      <c r="D570" s="191">
        <v>150126</v>
      </c>
    </row>
    <row r="571" spans="1:25" ht="38.25" x14ac:dyDescent="0.2">
      <c r="A571" s="383">
        <v>15</v>
      </c>
      <c r="B571" s="386" t="s">
        <v>415</v>
      </c>
      <c r="C571" s="125" t="s">
        <v>1657</v>
      </c>
      <c r="D571" s="191">
        <v>150126</v>
      </c>
    </row>
    <row r="572" spans="1:25" x14ac:dyDescent="0.2">
      <c r="A572" s="383">
        <v>15</v>
      </c>
      <c r="B572" s="386" t="s">
        <v>415</v>
      </c>
      <c r="C572" s="391" t="s">
        <v>908</v>
      </c>
      <c r="D572" s="191">
        <v>150008</v>
      </c>
    </row>
    <row r="573" spans="1:25" ht="25.5" x14ac:dyDescent="0.2">
      <c r="A573" s="383">
        <v>15</v>
      </c>
      <c r="B573" s="386" t="s">
        <v>415</v>
      </c>
      <c r="C573" s="11" t="s">
        <v>1588</v>
      </c>
      <c r="D573" s="191">
        <v>150124</v>
      </c>
      <c r="E573" s="25"/>
      <c r="F573" s="25"/>
      <c r="G573" s="25"/>
      <c r="H573" s="25"/>
      <c r="I573" s="25"/>
      <c r="J573" s="25"/>
      <c r="K573" s="25"/>
    </row>
    <row r="574" spans="1:25" x14ac:dyDescent="0.2">
      <c r="A574" s="388"/>
      <c r="B574" s="410"/>
      <c r="C574" s="411"/>
      <c r="D574" s="412"/>
      <c r="E574" s="25"/>
      <c r="F574" s="25"/>
      <c r="G574" s="25"/>
      <c r="H574" s="25"/>
      <c r="I574" s="25"/>
      <c r="J574" s="25"/>
      <c r="K574" s="25"/>
    </row>
    <row r="575" spans="1:25" x14ac:dyDescent="0.2">
      <c r="C575" s="25"/>
      <c r="D575" s="35"/>
      <c r="E575" s="25"/>
      <c r="F575" s="25"/>
      <c r="G575" s="25"/>
      <c r="H575" s="25"/>
      <c r="I575" s="25"/>
      <c r="J575" s="25"/>
      <c r="K575" s="25"/>
    </row>
    <row r="576" spans="1:25" x14ac:dyDescent="0.2">
      <c r="C576" s="25"/>
      <c r="D576" s="35"/>
      <c r="E576" s="25"/>
      <c r="F576" s="25"/>
      <c r="G576" s="25"/>
      <c r="H576" s="25"/>
      <c r="I576" s="25"/>
      <c r="J576" s="25"/>
      <c r="K576" s="25"/>
    </row>
    <row r="577" spans="3:11" x14ac:dyDescent="0.2">
      <c r="C577" s="25"/>
      <c r="D577" s="35"/>
      <c r="E577" s="25"/>
      <c r="F577" s="25"/>
      <c r="G577" s="25"/>
      <c r="H577" s="25"/>
      <c r="I577" s="25"/>
      <c r="J577" s="25"/>
      <c r="K577" s="25"/>
    </row>
    <row r="578" spans="3:11" x14ac:dyDescent="0.2">
      <c r="C578" s="25"/>
      <c r="D578" s="35"/>
      <c r="E578" s="25"/>
      <c r="F578" s="25"/>
      <c r="G578" s="25"/>
      <c r="H578" s="25"/>
      <c r="I578" s="25"/>
      <c r="J578" s="25"/>
      <c r="K578" s="25"/>
    </row>
    <row r="579" spans="3:11" x14ac:dyDescent="0.2">
      <c r="C579" s="25"/>
      <c r="D579" s="35"/>
      <c r="E579" s="25"/>
      <c r="F579" s="25"/>
      <c r="G579" s="25"/>
      <c r="H579" s="25"/>
      <c r="I579" s="25"/>
      <c r="J579" s="25"/>
      <c r="K579" s="25"/>
    </row>
    <row r="580" spans="3:11" x14ac:dyDescent="0.2">
      <c r="C580" s="25"/>
      <c r="D580" s="35"/>
      <c r="E580" s="25"/>
      <c r="F580" s="25"/>
      <c r="G580" s="25"/>
      <c r="H580" s="25"/>
      <c r="I580" s="25"/>
      <c r="J580" s="25"/>
      <c r="K580" s="25"/>
    </row>
    <row r="581" spans="3:11" x14ac:dyDescent="0.2">
      <c r="C581" s="25"/>
      <c r="D581" s="35"/>
      <c r="E581" s="25"/>
      <c r="F581" s="25"/>
      <c r="G581" s="25"/>
      <c r="H581" s="25"/>
      <c r="I581" s="25"/>
      <c r="J581" s="25"/>
      <c r="K581" s="25"/>
    </row>
    <row r="582" spans="3:11" x14ac:dyDescent="0.2">
      <c r="C582" s="25"/>
      <c r="D582" s="35"/>
      <c r="E582" s="25"/>
      <c r="F582" s="25"/>
      <c r="G582" s="25"/>
      <c r="H582" s="25"/>
      <c r="I582" s="25"/>
      <c r="J582" s="25"/>
      <c r="K582" s="25"/>
    </row>
    <row r="583" spans="3:11" x14ac:dyDescent="0.2">
      <c r="C583" s="25"/>
      <c r="D583" s="35"/>
      <c r="E583" s="25"/>
      <c r="F583" s="25"/>
      <c r="G583" s="25"/>
      <c r="H583" s="25"/>
      <c r="I583" s="25"/>
      <c r="J583" s="25"/>
      <c r="K583" s="25"/>
    </row>
    <row r="584" spans="3:11" x14ac:dyDescent="0.2">
      <c r="C584" s="25"/>
      <c r="D584" s="35"/>
      <c r="E584" s="25"/>
      <c r="F584" s="25"/>
      <c r="G584" s="25"/>
      <c r="H584" s="25"/>
      <c r="I584" s="25"/>
      <c r="J584" s="25"/>
      <c r="K584" s="25"/>
    </row>
    <row r="585" spans="3:11" x14ac:dyDescent="0.2">
      <c r="C585" s="25"/>
      <c r="D585" s="35"/>
      <c r="E585" s="25"/>
      <c r="F585" s="25"/>
      <c r="G585" s="25"/>
      <c r="H585" s="25"/>
      <c r="I585" s="25"/>
      <c r="J585" s="25"/>
      <c r="K585" s="25"/>
    </row>
    <row r="586" spans="3:11" x14ac:dyDescent="0.2">
      <c r="C586" s="25"/>
      <c r="D586" s="35"/>
      <c r="E586" s="25"/>
      <c r="F586" s="25"/>
      <c r="G586" s="25"/>
      <c r="H586" s="25"/>
      <c r="I586" s="25"/>
      <c r="J586" s="25"/>
      <c r="K586" s="25"/>
    </row>
    <row r="587" spans="3:11" x14ac:dyDescent="0.2">
      <c r="C587" s="25"/>
      <c r="D587" s="35"/>
      <c r="E587" s="25"/>
      <c r="F587" s="25"/>
      <c r="G587" s="25"/>
      <c r="H587" s="25"/>
      <c r="I587" s="25"/>
      <c r="J587" s="25"/>
      <c r="K587" s="25"/>
    </row>
    <row r="588" spans="3:11" x14ac:dyDescent="0.2">
      <c r="C588" s="25"/>
      <c r="D588" s="35"/>
      <c r="E588" s="25"/>
      <c r="F588" s="25"/>
      <c r="G588" s="25"/>
      <c r="H588" s="25"/>
      <c r="I588" s="25"/>
      <c r="J588" s="25"/>
      <c r="K588" s="25"/>
    </row>
    <row r="589" spans="3:11" x14ac:dyDescent="0.2">
      <c r="C589" s="25"/>
      <c r="D589" s="35"/>
      <c r="E589" s="25"/>
      <c r="F589" s="25"/>
      <c r="G589" s="25"/>
      <c r="H589" s="25"/>
      <c r="I589" s="25"/>
      <c r="J589" s="25"/>
      <c r="K589" s="25"/>
    </row>
    <row r="590" spans="3:11" x14ac:dyDescent="0.2">
      <c r="C590" s="25"/>
      <c r="D590" s="35"/>
      <c r="E590" s="25"/>
      <c r="F590" s="25"/>
      <c r="G590" s="25"/>
      <c r="H590" s="25"/>
      <c r="I590" s="25"/>
      <c r="J590" s="25"/>
      <c r="K590" s="25"/>
    </row>
    <row r="591" spans="3:11" x14ac:dyDescent="0.2">
      <c r="C591" s="25"/>
      <c r="D591" s="35"/>
      <c r="E591" s="25"/>
      <c r="F591" s="25"/>
      <c r="G591" s="25"/>
      <c r="H591" s="25"/>
      <c r="I591" s="25"/>
      <c r="J591" s="25"/>
      <c r="K591" s="25"/>
    </row>
    <row r="592" spans="3:11" x14ac:dyDescent="0.2">
      <c r="C592" s="25"/>
      <c r="D592" s="35"/>
      <c r="E592" s="25"/>
      <c r="F592" s="25"/>
      <c r="G592" s="25"/>
      <c r="H592" s="25"/>
      <c r="I592" s="25"/>
      <c r="J592" s="25"/>
      <c r="K592" s="25"/>
    </row>
    <row r="593" spans="3:11" x14ac:dyDescent="0.2">
      <c r="C593" s="25"/>
      <c r="D593" s="35"/>
      <c r="E593" s="25"/>
      <c r="F593" s="25"/>
      <c r="G593" s="25"/>
      <c r="H593" s="25"/>
      <c r="I593" s="25"/>
      <c r="J593" s="25"/>
      <c r="K593" s="25"/>
    </row>
    <row r="594" spans="3:11" x14ac:dyDescent="0.2">
      <c r="C594" s="25"/>
      <c r="D594" s="35"/>
      <c r="E594" s="25"/>
      <c r="F594" s="25"/>
      <c r="G594" s="25"/>
      <c r="H594" s="25"/>
      <c r="I594" s="25"/>
      <c r="J594" s="25"/>
      <c r="K594" s="25"/>
    </row>
    <row r="595" spans="3:11" x14ac:dyDescent="0.2">
      <c r="C595" s="25"/>
      <c r="D595" s="35"/>
      <c r="E595" s="25"/>
      <c r="F595" s="25"/>
      <c r="G595" s="25"/>
      <c r="H595" s="25"/>
      <c r="I595" s="25"/>
      <c r="J595" s="25"/>
      <c r="K595" s="25"/>
    </row>
    <row r="596" spans="3:11" x14ac:dyDescent="0.2">
      <c r="C596" s="25"/>
      <c r="D596" s="35"/>
      <c r="E596" s="25"/>
      <c r="F596" s="25"/>
      <c r="G596" s="25"/>
      <c r="H596" s="25"/>
      <c r="I596" s="25"/>
      <c r="J596" s="25"/>
      <c r="K596" s="25"/>
    </row>
    <row r="597" spans="3:11" x14ac:dyDescent="0.2">
      <c r="C597" s="25"/>
      <c r="D597" s="35"/>
      <c r="E597" s="25"/>
      <c r="F597" s="25"/>
      <c r="G597" s="25"/>
      <c r="H597" s="25"/>
      <c r="I597" s="25"/>
      <c r="J597" s="25"/>
      <c r="K597" s="25"/>
    </row>
    <row r="598" spans="3:11" x14ac:dyDescent="0.2">
      <c r="C598" s="25"/>
      <c r="D598" s="35"/>
      <c r="E598" s="25"/>
      <c r="F598" s="25"/>
      <c r="G598" s="25"/>
      <c r="H598" s="25"/>
      <c r="I598" s="25"/>
      <c r="J598" s="25"/>
      <c r="K598" s="25"/>
    </row>
    <row r="599" spans="3:11" x14ac:dyDescent="0.2">
      <c r="C599" s="25"/>
      <c r="D599" s="35"/>
      <c r="E599" s="25"/>
      <c r="F599" s="25"/>
      <c r="G599" s="25"/>
      <c r="H599" s="25"/>
      <c r="I599" s="25"/>
      <c r="J599" s="25"/>
      <c r="K599" s="25"/>
    </row>
    <row r="600" spans="3:11" x14ac:dyDescent="0.2">
      <c r="C600" s="25"/>
      <c r="D600" s="35"/>
      <c r="E600" s="25"/>
      <c r="F600" s="25"/>
      <c r="G600" s="25"/>
      <c r="H600" s="25"/>
      <c r="I600" s="25"/>
      <c r="J600" s="25"/>
      <c r="K600" s="25"/>
    </row>
    <row r="601" spans="3:11" x14ac:dyDescent="0.2">
      <c r="C601" s="25"/>
      <c r="D601" s="35"/>
      <c r="E601" s="25"/>
      <c r="F601" s="25"/>
      <c r="G601" s="25"/>
      <c r="H601" s="25"/>
      <c r="I601" s="25"/>
      <c r="J601" s="25"/>
      <c r="K601" s="25"/>
    </row>
    <row r="602" spans="3:11" x14ac:dyDescent="0.2">
      <c r="C602" s="25"/>
      <c r="D602" s="35"/>
      <c r="E602" s="25"/>
      <c r="F602" s="25"/>
      <c r="G602" s="25"/>
      <c r="H602" s="25"/>
      <c r="I602" s="25"/>
      <c r="J602" s="25"/>
      <c r="K602" s="25"/>
    </row>
    <row r="603" spans="3:11" x14ac:dyDescent="0.2">
      <c r="C603" s="25"/>
      <c r="D603" s="35"/>
      <c r="E603" s="25"/>
      <c r="F603" s="25"/>
      <c r="G603" s="25"/>
      <c r="H603" s="25"/>
      <c r="I603" s="25"/>
      <c r="J603" s="25"/>
      <c r="K603" s="25"/>
    </row>
    <row r="604" spans="3:11" x14ac:dyDescent="0.2">
      <c r="C604" s="25"/>
      <c r="D604" s="35"/>
      <c r="E604" s="25"/>
      <c r="F604" s="25"/>
      <c r="G604" s="25"/>
      <c r="H604" s="25"/>
      <c r="I604" s="25"/>
      <c r="J604" s="25"/>
      <c r="K604" s="25"/>
    </row>
    <row r="605" spans="3:11" x14ac:dyDescent="0.2">
      <c r="C605" s="25"/>
      <c r="D605" s="35"/>
      <c r="E605" s="25"/>
      <c r="F605" s="25"/>
      <c r="G605" s="25"/>
      <c r="H605" s="25"/>
      <c r="I605" s="25"/>
      <c r="J605" s="25"/>
      <c r="K605" s="25"/>
    </row>
    <row r="606" spans="3:11" x14ac:dyDescent="0.2">
      <c r="C606" s="25"/>
      <c r="D606" s="35"/>
      <c r="E606" s="25"/>
      <c r="F606" s="25"/>
      <c r="G606" s="25"/>
      <c r="H606" s="25"/>
      <c r="I606" s="25"/>
      <c r="J606" s="25"/>
      <c r="K606" s="25"/>
    </row>
    <row r="607" spans="3:11" x14ac:dyDescent="0.2">
      <c r="C607" s="25"/>
      <c r="D607" s="35"/>
      <c r="E607" s="25"/>
      <c r="F607" s="25"/>
      <c r="G607" s="25"/>
      <c r="H607" s="25"/>
      <c r="I607" s="25"/>
      <c r="J607" s="25"/>
      <c r="K607" s="25"/>
    </row>
    <row r="608" spans="3:11" x14ac:dyDescent="0.2">
      <c r="C608" s="25"/>
      <c r="D608" s="35"/>
      <c r="E608" s="25"/>
      <c r="F608" s="25"/>
      <c r="G608" s="25"/>
      <c r="H608" s="25"/>
      <c r="I608" s="25"/>
      <c r="J608" s="25"/>
      <c r="K608" s="25"/>
    </row>
    <row r="609" spans="3:11" x14ac:dyDescent="0.2">
      <c r="C609" s="25"/>
      <c r="D609" s="35"/>
      <c r="E609" s="25"/>
      <c r="F609" s="25"/>
      <c r="G609" s="25"/>
      <c r="H609" s="25"/>
      <c r="I609" s="25"/>
      <c r="J609" s="25"/>
      <c r="K609" s="25"/>
    </row>
    <row r="610" spans="3:11" x14ac:dyDescent="0.2">
      <c r="C610" s="25"/>
      <c r="D610" s="35"/>
      <c r="E610" s="25"/>
      <c r="F610" s="25"/>
      <c r="G610" s="25"/>
      <c r="H610" s="25"/>
      <c r="I610" s="25"/>
      <c r="J610" s="25"/>
      <c r="K610" s="25"/>
    </row>
    <row r="611" spans="3:11" x14ac:dyDescent="0.2">
      <c r="C611" s="25"/>
      <c r="D611" s="35"/>
      <c r="E611" s="25"/>
      <c r="F611" s="25"/>
      <c r="G611" s="25"/>
      <c r="H611" s="25"/>
      <c r="I611" s="25"/>
      <c r="J611" s="25"/>
      <c r="K611" s="25"/>
    </row>
    <row r="612" spans="3:11" x14ac:dyDescent="0.2">
      <c r="C612" s="25"/>
      <c r="D612" s="35"/>
      <c r="E612" s="25"/>
      <c r="F612" s="25"/>
      <c r="G612" s="25"/>
      <c r="H612" s="25"/>
      <c r="I612" s="25"/>
      <c r="J612" s="25"/>
      <c r="K612" s="25"/>
    </row>
    <row r="613" spans="3:11" x14ac:dyDescent="0.2">
      <c r="C613" s="25"/>
      <c r="D613" s="35"/>
      <c r="E613" s="25"/>
      <c r="F613" s="25"/>
      <c r="G613" s="25"/>
      <c r="H613" s="25"/>
      <c r="I613" s="25"/>
      <c r="J613" s="25"/>
      <c r="K613" s="25"/>
    </row>
    <row r="614" spans="3:11" x14ac:dyDescent="0.2">
      <c r="C614" s="25"/>
      <c r="D614" s="35"/>
      <c r="E614" s="25"/>
      <c r="F614" s="25"/>
      <c r="G614" s="25"/>
      <c r="H614" s="25"/>
      <c r="I614" s="25"/>
      <c r="J614" s="25"/>
      <c r="K614" s="25"/>
    </row>
    <row r="615" spans="3:11" x14ac:dyDescent="0.2">
      <c r="C615" s="25"/>
      <c r="D615" s="35"/>
      <c r="E615" s="25"/>
      <c r="F615" s="25"/>
      <c r="G615" s="25"/>
      <c r="H615" s="25"/>
      <c r="I615" s="25"/>
      <c r="J615" s="25"/>
      <c r="K615" s="25"/>
    </row>
    <row r="616" spans="3:11" x14ac:dyDescent="0.2">
      <c r="C616" s="25"/>
      <c r="D616" s="35"/>
      <c r="E616" s="25"/>
      <c r="F616" s="25"/>
      <c r="G616" s="25"/>
      <c r="H616" s="25"/>
      <c r="I616" s="25"/>
      <c r="J616" s="25"/>
      <c r="K616" s="25"/>
    </row>
    <row r="617" spans="3:11" x14ac:dyDescent="0.2">
      <c r="C617" s="25"/>
      <c r="D617" s="35"/>
      <c r="E617" s="25"/>
      <c r="F617" s="25"/>
      <c r="G617" s="25"/>
      <c r="H617" s="25"/>
      <c r="I617" s="25"/>
      <c r="J617" s="25"/>
      <c r="K617" s="25"/>
    </row>
    <row r="618" spans="3:11" x14ac:dyDescent="0.2">
      <c r="C618" s="25"/>
      <c r="D618" s="35"/>
      <c r="E618" s="25"/>
      <c r="F618" s="25"/>
      <c r="G618" s="25"/>
      <c r="H618" s="25"/>
      <c r="I618" s="25"/>
      <c r="J618" s="25"/>
      <c r="K618" s="25"/>
    </row>
    <row r="619" spans="3:11" x14ac:dyDescent="0.2">
      <c r="C619" s="25"/>
      <c r="D619" s="35"/>
      <c r="E619" s="25"/>
      <c r="F619" s="25"/>
      <c r="G619" s="25"/>
      <c r="H619" s="25"/>
      <c r="I619" s="25"/>
      <c r="J619" s="25"/>
      <c r="K619" s="25"/>
    </row>
    <row r="620" spans="3:11" x14ac:dyDescent="0.2">
      <c r="C620" s="25"/>
      <c r="D620" s="35"/>
      <c r="E620" s="25"/>
      <c r="F620" s="25"/>
      <c r="G620" s="25"/>
      <c r="H620" s="25"/>
      <c r="I620" s="25"/>
      <c r="J620" s="25"/>
      <c r="K620" s="25"/>
    </row>
    <row r="621" spans="3:11" x14ac:dyDescent="0.2">
      <c r="C621" s="25"/>
      <c r="D621" s="35"/>
      <c r="E621" s="25"/>
      <c r="F621" s="25"/>
      <c r="G621" s="25"/>
      <c r="H621" s="25"/>
      <c r="I621" s="25"/>
      <c r="J621" s="25"/>
      <c r="K621" s="25"/>
    </row>
    <row r="622" spans="3:11" x14ac:dyDescent="0.2">
      <c r="C622" s="25"/>
      <c r="D622" s="35"/>
      <c r="E622" s="25"/>
      <c r="F622" s="25"/>
      <c r="G622" s="25"/>
      <c r="H622" s="25"/>
      <c r="I622" s="25"/>
      <c r="J622" s="25"/>
      <c r="K622" s="25"/>
    </row>
    <row r="623" spans="3:11" x14ac:dyDescent="0.2">
      <c r="C623" s="25"/>
      <c r="D623" s="35"/>
      <c r="E623" s="25"/>
      <c r="F623" s="25"/>
      <c r="G623" s="25"/>
      <c r="H623" s="25"/>
      <c r="I623" s="25"/>
      <c r="J623" s="25"/>
      <c r="K623" s="25"/>
    </row>
    <row r="624" spans="3:11" x14ac:dyDescent="0.2">
      <c r="C624" s="25"/>
      <c r="D624" s="35"/>
      <c r="E624" s="25"/>
      <c r="F624" s="25"/>
      <c r="G624" s="25"/>
      <c r="H624" s="25"/>
      <c r="I624" s="25"/>
      <c r="J624" s="25"/>
      <c r="K624" s="25"/>
    </row>
    <row r="625" spans="3:11" x14ac:dyDescent="0.2">
      <c r="C625" s="25"/>
      <c r="D625" s="35"/>
      <c r="E625" s="25"/>
      <c r="F625" s="25"/>
      <c r="G625" s="25"/>
      <c r="H625" s="25"/>
      <c r="I625" s="25"/>
      <c r="J625" s="25"/>
      <c r="K625" s="25"/>
    </row>
    <row r="626" spans="3:11" x14ac:dyDescent="0.2">
      <c r="C626" s="25"/>
      <c r="D626" s="35"/>
      <c r="E626" s="25"/>
      <c r="F626" s="25"/>
      <c r="G626" s="25"/>
      <c r="H626" s="25"/>
      <c r="I626" s="25"/>
      <c r="J626" s="25"/>
      <c r="K626" s="25"/>
    </row>
    <row r="627" spans="3:11" x14ac:dyDescent="0.2">
      <c r="C627" s="25"/>
      <c r="D627" s="35"/>
      <c r="E627" s="25"/>
      <c r="F627" s="25"/>
      <c r="G627" s="25"/>
      <c r="H627" s="25"/>
      <c r="I627" s="25"/>
      <c r="J627" s="25"/>
      <c r="K627" s="25"/>
    </row>
    <row r="628" spans="3:11" x14ac:dyDescent="0.2">
      <c r="C628" s="25"/>
      <c r="D628" s="35"/>
      <c r="E628" s="25"/>
      <c r="F628" s="25"/>
      <c r="G628" s="25"/>
      <c r="H628" s="25"/>
      <c r="I628" s="25"/>
      <c r="J628" s="25"/>
      <c r="K628" s="25"/>
    </row>
    <row r="629" spans="3:11" x14ac:dyDescent="0.2">
      <c r="C629" s="25"/>
      <c r="D629" s="35"/>
      <c r="E629" s="25"/>
      <c r="F629" s="25"/>
      <c r="G629" s="25"/>
      <c r="H629" s="25"/>
      <c r="I629" s="25"/>
      <c r="J629" s="25"/>
      <c r="K629" s="25"/>
    </row>
    <row r="630" spans="3:11" x14ac:dyDescent="0.2">
      <c r="C630" s="25"/>
      <c r="D630" s="35"/>
      <c r="E630" s="25"/>
      <c r="F630" s="25"/>
      <c r="G630" s="25"/>
      <c r="H630" s="25"/>
      <c r="I630" s="25"/>
      <c r="J630" s="25"/>
      <c r="K630" s="25"/>
    </row>
    <row r="631" spans="3:11" x14ac:dyDescent="0.2">
      <c r="C631" s="25"/>
      <c r="D631" s="35"/>
      <c r="E631" s="25"/>
      <c r="F631" s="25"/>
      <c r="G631" s="25"/>
      <c r="H631" s="25"/>
      <c r="I631" s="25"/>
      <c r="J631" s="25"/>
      <c r="K631" s="25"/>
    </row>
    <row r="632" spans="3:11" x14ac:dyDescent="0.2">
      <c r="C632" s="25"/>
      <c r="D632" s="35"/>
      <c r="E632" s="25"/>
      <c r="F632" s="25"/>
      <c r="G632" s="25"/>
      <c r="H632" s="25"/>
      <c r="I632" s="25"/>
      <c r="J632" s="25"/>
      <c r="K632" s="25"/>
    </row>
    <row r="633" spans="3:11" x14ac:dyDescent="0.2">
      <c r="C633" s="25"/>
      <c r="D633" s="35"/>
      <c r="E633" s="25"/>
      <c r="F633" s="25"/>
      <c r="G633" s="25"/>
      <c r="H633" s="25"/>
      <c r="I633" s="25"/>
      <c r="J633" s="25"/>
      <c r="K633" s="25"/>
    </row>
    <row r="634" spans="3:11" x14ac:dyDescent="0.2">
      <c r="C634" s="25"/>
      <c r="D634" s="35"/>
      <c r="E634" s="25"/>
      <c r="F634" s="25"/>
      <c r="G634" s="25"/>
      <c r="H634" s="25"/>
      <c r="I634" s="25"/>
      <c r="J634" s="25"/>
      <c r="K634" s="25"/>
    </row>
    <row r="635" spans="3:11" x14ac:dyDescent="0.2">
      <c r="C635" s="25"/>
      <c r="D635" s="35"/>
      <c r="E635" s="25"/>
      <c r="F635" s="25"/>
      <c r="G635" s="25"/>
      <c r="H635" s="25"/>
      <c r="I635" s="25"/>
      <c r="J635" s="25"/>
      <c r="K635" s="25"/>
    </row>
    <row r="636" spans="3:11" x14ac:dyDescent="0.2">
      <c r="C636" s="25"/>
      <c r="D636" s="35"/>
      <c r="E636" s="25"/>
      <c r="F636" s="25"/>
      <c r="G636" s="25"/>
      <c r="H636" s="25"/>
      <c r="I636" s="25"/>
      <c r="J636" s="25"/>
      <c r="K636" s="25"/>
    </row>
    <row r="637" spans="3:11" x14ac:dyDescent="0.2">
      <c r="C637" s="25"/>
      <c r="D637" s="35"/>
      <c r="E637" s="25"/>
      <c r="F637" s="25"/>
      <c r="G637" s="25"/>
      <c r="H637" s="25"/>
      <c r="I637" s="25"/>
      <c r="J637" s="25"/>
      <c r="K637" s="25"/>
    </row>
    <row r="638" spans="3:11" x14ac:dyDescent="0.2">
      <c r="C638" s="25"/>
      <c r="D638" s="35"/>
      <c r="E638" s="25"/>
      <c r="F638" s="25"/>
      <c r="G638" s="25"/>
      <c r="H638" s="25"/>
      <c r="I638" s="25"/>
      <c r="J638" s="25"/>
      <c r="K638" s="25"/>
    </row>
    <row r="639" spans="3:11" x14ac:dyDescent="0.2">
      <c r="C639" s="25"/>
      <c r="D639" s="35"/>
      <c r="E639" s="25"/>
      <c r="F639" s="25"/>
      <c r="G639" s="25"/>
      <c r="H639" s="25"/>
      <c r="I639" s="25"/>
      <c r="J639" s="25"/>
      <c r="K639" s="25"/>
    </row>
    <row r="640" spans="3:11" x14ac:dyDescent="0.2">
      <c r="C640" s="25"/>
      <c r="D640" s="35"/>
      <c r="E640" s="25"/>
      <c r="F640" s="25"/>
      <c r="G640" s="25"/>
      <c r="H640" s="25"/>
      <c r="I640" s="25"/>
      <c r="J640" s="25"/>
      <c r="K640" s="25"/>
    </row>
    <row r="641" spans="3:11" x14ac:dyDescent="0.2">
      <c r="C641" s="25"/>
      <c r="D641" s="35"/>
      <c r="E641" s="25"/>
      <c r="F641" s="25"/>
      <c r="G641" s="25"/>
      <c r="H641" s="25"/>
      <c r="I641" s="25"/>
      <c r="J641" s="25"/>
      <c r="K641" s="25"/>
    </row>
    <row r="642" spans="3:11" x14ac:dyDescent="0.2">
      <c r="C642" s="25"/>
      <c r="D642" s="35"/>
      <c r="E642" s="25"/>
      <c r="F642" s="25"/>
      <c r="G642" s="25"/>
      <c r="H642" s="25"/>
      <c r="I642" s="25"/>
      <c r="J642" s="25"/>
      <c r="K642" s="25"/>
    </row>
    <row r="643" spans="3:11" x14ac:dyDescent="0.2">
      <c r="C643" s="25"/>
      <c r="D643" s="35"/>
      <c r="E643" s="25"/>
      <c r="F643" s="25"/>
      <c r="G643" s="25"/>
      <c r="H643" s="25"/>
      <c r="I643" s="25"/>
      <c r="J643" s="25"/>
      <c r="K643" s="25"/>
    </row>
    <row r="644" spans="3:11" x14ac:dyDescent="0.2">
      <c r="C644" s="25"/>
      <c r="D644" s="35"/>
      <c r="E644" s="25"/>
      <c r="F644" s="25"/>
      <c r="G644" s="25"/>
      <c r="H644" s="25"/>
      <c r="I644" s="25"/>
      <c r="J644" s="25"/>
      <c r="K644" s="25"/>
    </row>
    <row r="645" spans="3:11" x14ac:dyDescent="0.2">
      <c r="C645" s="25"/>
      <c r="D645" s="35"/>
      <c r="E645" s="25"/>
      <c r="F645" s="25"/>
      <c r="G645" s="25"/>
      <c r="H645" s="25"/>
      <c r="I645" s="25"/>
      <c r="J645" s="25"/>
      <c r="K645" s="25"/>
    </row>
    <row r="646" spans="3:11" x14ac:dyDescent="0.2">
      <c r="C646" s="25"/>
      <c r="D646" s="35"/>
    </row>
  </sheetData>
  <autoFilter ref="D1:D646" xr:uid="{00000000-0001-0000-0900-000000000000}"/>
  <sortState xmlns:xlrd2="http://schemas.microsoft.com/office/spreadsheetml/2017/richdata2" ref="A2:D646">
    <sortCondition ref="B302:B646"/>
  </sortState>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D13"/>
  <sheetViews>
    <sheetView workbookViewId="0">
      <selection activeCell="E13" sqref="E13"/>
    </sheetView>
  </sheetViews>
  <sheetFormatPr defaultRowHeight="12.75" x14ac:dyDescent="0.2"/>
  <cols>
    <col min="1" max="1" width="48.42578125" style="197" customWidth="1"/>
  </cols>
  <sheetData>
    <row r="1" spans="1:4" s="2" customFormat="1" x14ac:dyDescent="0.2">
      <c r="A1" s="195" t="s">
        <v>976</v>
      </c>
      <c r="B1" s="2" t="s">
        <v>651</v>
      </c>
      <c r="C1" s="2" t="s">
        <v>975</v>
      </c>
      <c r="D1" s="2" t="s">
        <v>843</v>
      </c>
    </row>
    <row r="2" spans="1:4" s="24" customFormat="1" ht="25.5" x14ac:dyDescent="0.2">
      <c r="A2" s="196" t="s">
        <v>1593</v>
      </c>
      <c r="B2" s="353" t="s">
        <v>89</v>
      </c>
      <c r="C2" s="354">
        <v>8</v>
      </c>
      <c r="D2" s="354">
        <v>400051</v>
      </c>
    </row>
    <row r="3" spans="1:4" x14ac:dyDescent="0.2">
      <c r="A3" s="196" t="s">
        <v>977</v>
      </c>
      <c r="B3" s="24" t="s">
        <v>570</v>
      </c>
      <c r="C3">
        <v>15</v>
      </c>
      <c r="D3">
        <v>400040</v>
      </c>
    </row>
    <row r="4" spans="1:4" x14ac:dyDescent="0.2">
      <c r="A4" s="196" t="s">
        <v>1614</v>
      </c>
      <c r="B4" s="24" t="s">
        <v>1615</v>
      </c>
      <c r="C4" s="24"/>
      <c r="D4" s="24">
        <v>400050</v>
      </c>
    </row>
    <row r="5" spans="1:4" x14ac:dyDescent="0.2">
      <c r="A5" s="196" t="s">
        <v>1616</v>
      </c>
      <c r="B5" s="24" t="s">
        <v>664</v>
      </c>
      <c r="D5">
        <v>400048</v>
      </c>
    </row>
    <row r="6" spans="1:4" x14ac:dyDescent="0.2">
      <c r="A6" s="196" t="s">
        <v>1004</v>
      </c>
      <c r="B6" s="353" t="s">
        <v>298</v>
      </c>
      <c r="C6" s="354">
        <v>10</v>
      </c>
      <c r="D6" s="354">
        <v>400045</v>
      </c>
    </row>
    <row r="7" spans="1:4" ht="25.5" x14ac:dyDescent="0.2">
      <c r="A7" s="196" t="s">
        <v>1007</v>
      </c>
      <c r="B7" s="353" t="s">
        <v>556</v>
      </c>
      <c r="C7" s="354">
        <v>16</v>
      </c>
      <c r="D7" s="354">
        <v>400042</v>
      </c>
    </row>
    <row r="8" spans="1:4" x14ac:dyDescent="0.2">
      <c r="A8" s="196" t="s">
        <v>978</v>
      </c>
      <c r="B8" s="24" t="s">
        <v>441</v>
      </c>
      <c r="C8">
        <v>13</v>
      </c>
      <c r="D8">
        <v>400043</v>
      </c>
    </row>
    <row r="9" spans="1:4" x14ac:dyDescent="0.2">
      <c r="A9" s="196" t="s">
        <v>1009</v>
      </c>
      <c r="B9" s="353" t="s">
        <v>564</v>
      </c>
      <c r="C9" s="354">
        <v>8</v>
      </c>
      <c r="D9" s="354">
        <v>400047</v>
      </c>
    </row>
    <row r="10" spans="1:4" x14ac:dyDescent="0.2">
      <c r="A10" s="196" t="s">
        <v>998</v>
      </c>
      <c r="B10" s="24" t="s">
        <v>417</v>
      </c>
      <c r="C10">
        <v>12</v>
      </c>
      <c r="D10">
        <v>400046</v>
      </c>
    </row>
    <row r="11" spans="1:4" x14ac:dyDescent="0.2">
      <c r="A11" s="196" t="s">
        <v>991</v>
      </c>
      <c r="B11" s="24" t="s">
        <v>437</v>
      </c>
      <c r="C11">
        <v>6</v>
      </c>
      <c r="D11">
        <v>400049</v>
      </c>
    </row>
    <row r="12" spans="1:4" x14ac:dyDescent="0.2">
      <c r="A12" s="196" t="s">
        <v>994</v>
      </c>
      <c r="B12" s="24" t="s">
        <v>666</v>
      </c>
      <c r="C12">
        <v>10</v>
      </c>
      <c r="D12">
        <v>400044</v>
      </c>
    </row>
    <row r="13" spans="1:4" x14ac:dyDescent="0.2">
      <c r="B13" s="354"/>
      <c r="C13" s="354"/>
      <c r="D13" s="354"/>
    </row>
  </sheetData>
  <sortState xmlns:xlrd2="http://schemas.microsoft.com/office/spreadsheetml/2017/richdata2" ref="A2:D13">
    <sortCondition ref="B1:B13"/>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C163"/>
  <sheetViews>
    <sheetView workbookViewId="0">
      <selection activeCell="F1" sqref="F1"/>
    </sheetView>
  </sheetViews>
  <sheetFormatPr defaultColWidth="9.140625" defaultRowHeight="12.75" x14ac:dyDescent="0.2"/>
  <cols>
    <col min="1" max="1" width="4.7109375" style="341" bestFit="1" customWidth="1"/>
    <col min="2" max="2" width="18" style="341" customWidth="1"/>
    <col min="3" max="3" width="97.85546875" style="341" customWidth="1"/>
    <col min="4" max="16384" width="9.140625" style="341"/>
  </cols>
  <sheetData>
    <row r="1" spans="1:3" ht="25.5" x14ac:dyDescent="0.2">
      <c r="A1" s="8" t="s">
        <v>502</v>
      </c>
      <c r="B1" s="8" t="s">
        <v>651</v>
      </c>
      <c r="C1" s="8" t="s">
        <v>471</v>
      </c>
    </row>
    <row r="2" spans="1:3" x14ac:dyDescent="0.2">
      <c r="A2" s="12">
        <v>14</v>
      </c>
      <c r="B2" s="11" t="s">
        <v>366</v>
      </c>
      <c r="C2" s="11" t="s">
        <v>328</v>
      </c>
    </row>
    <row r="3" spans="1:3" x14ac:dyDescent="0.2">
      <c r="A3" s="12">
        <v>4</v>
      </c>
      <c r="B3" s="11" t="s">
        <v>67</v>
      </c>
      <c r="C3" s="11" t="s">
        <v>337</v>
      </c>
    </row>
    <row r="4" spans="1:3" x14ac:dyDescent="0.2">
      <c r="A4" s="12">
        <v>4</v>
      </c>
      <c r="B4" s="11" t="s">
        <v>67</v>
      </c>
      <c r="C4" s="11" t="s">
        <v>324</v>
      </c>
    </row>
    <row r="5" spans="1:3" ht="25.5" x14ac:dyDescent="0.2">
      <c r="A5" s="12">
        <v>4</v>
      </c>
      <c r="B5" s="11" t="s">
        <v>67</v>
      </c>
      <c r="C5" s="11" t="s">
        <v>967</v>
      </c>
    </row>
    <row r="6" spans="1:3" x14ac:dyDescent="0.2">
      <c r="A6" s="12">
        <v>15</v>
      </c>
      <c r="B6" s="11" t="s">
        <v>547</v>
      </c>
      <c r="C6" s="11" t="s">
        <v>1136</v>
      </c>
    </row>
    <row r="7" spans="1:3" x14ac:dyDescent="0.2">
      <c r="A7" s="13">
        <v>1</v>
      </c>
      <c r="B7" s="74" t="s">
        <v>515</v>
      </c>
      <c r="C7" s="11" t="s">
        <v>1620</v>
      </c>
    </row>
    <row r="8" spans="1:3" x14ac:dyDescent="0.2">
      <c r="A8" s="12">
        <v>4</v>
      </c>
      <c r="B8" s="11" t="s">
        <v>68</v>
      </c>
      <c r="C8" s="11" t="s">
        <v>337</v>
      </c>
    </row>
    <row r="9" spans="1:3" x14ac:dyDescent="0.2">
      <c r="A9" s="12">
        <v>4</v>
      </c>
      <c r="B9" s="11" t="s">
        <v>68</v>
      </c>
      <c r="C9" s="11" t="s">
        <v>324</v>
      </c>
    </row>
    <row r="10" spans="1:3" ht="25.5" x14ac:dyDescent="0.2">
      <c r="A10" s="12">
        <v>4</v>
      </c>
      <c r="B10" s="11" t="s">
        <v>68</v>
      </c>
      <c r="C10" s="11" t="s">
        <v>967</v>
      </c>
    </row>
    <row r="11" spans="1:3" x14ac:dyDescent="0.2">
      <c r="A11" s="12">
        <v>9</v>
      </c>
      <c r="B11" s="11" t="s">
        <v>138</v>
      </c>
      <c r="C11" s="11" t="s">
        <v>1006</v>
      </c>
    </row>
    <row r="12" spans="1:3" x14ac:dyDescent="0.2">
      <c r="A12" s="12">
        <v>13</v>
      </c>
      <c r="B12" s="11" t="s">
        <v>29</v>
      </c>
      <c r="C12" s="11" t="s">
        <v>1137</v>
      </c>
    </row>
    <row r="13" spans="1:3" x14ac:dyDescent="0.2">
      <c r="A13" s="12">
        <v>7</v>
      </c>
      <c r="B13" s="11" t="s">
        <v>233</v>
      </c>
      <c r="C13" s="11" t="s">
        <v>1136</v>
      </c>
    </row>
    <row r="14" spans="1:3" x14ac:dyDescent="0.2">
      <c r="A14" s="12">
        <v>15</v>
      </c>
      <c r="B14" s="11" t="s">
        <v>548</v>
      </c>
      <c r="C14" s="11" t="s">
        <v>1136</v>
      </c>
    </row>
    <row r="15" spans="1:3" x14ac:dyDescent="0.2">
      <c r="A15" s="12">
        <v>10</v>
      </c>
      <c r="B15" s="11" t="s">
        <v>143</v>
      </c>
      <c r="C15" s="11" t="s">
        <v>161</v>
      </c>
    </row>
    <row r="16" spans="1:3" x14ac:dyDescent="0.2">
      <c r="A16" s="12">
        <v>15</v>
      </c>
      <c r="B16" s="11" t="s">
        <v>549</v>
      </c>
      <c r="C16" s="11" t="s">
        <v>378</v>
      </c>
    </row>
    <row r="17" spans="1:3" x14ac:dyDescent="0.2">
      <c r="A17" s="12">
        <v>8</v>
      </c>
      <c r="B17" s="11" t="s">
        <v>133</v>
      </c>
      <c r="C17" s="11" t="s">
        <v>668</v>
      </c>
    </row>
    <row r="18" spans="1:3" x14ac:dyDescent="0.2">
      <c r="A18" s="12">
        <v>12</v>
      </c>
      <c r="B18" s="11" t="s">
        <v>21</v>
      </c>
      <c r="C18" s="11" t="s">
        <v>1137</v>
      </c>
    </row>
    <row r="19" spans="1:3" ht="25.5" x14ac:dyDescent="0.2">
      <c r="A19" s="12">
        <v>5</v>
      </c>
      <c r="B19" s="11" t="s">
        <v>288</v>
      </c>
      <c r="C19" s="11" t="s">
        <v>336</v>
      </c>
    </row>
    <row r="20" spans="1:3" ht="25.5" x14ac:dyDescent="0.2">
      <c r="A20" s="12">
        <v>6</v>
      </c>
      <c r="B20" s="11" t="s">
        <v>63</v>
      </c>
      <c r="C20" s="11" t="s">
        <v>335</v>
      </c>
    </row>
    <row r="21" spans="1:3" x14ac:dyDescent="0.2">
      <c r="A21" s="12">
        <v>4</v>
      </c>
      <c r="B21" s="11" t="s">
        <v>69</v>
      </c>
      <c r="C21" s="11" t="s">
        <v>337</v>
      </c>
    </row>
    <row r="22" spans="1:3" x14ac:dyDescent="0.2">
      <c r="A22" s="12">
        <v>4</v>
      </c>
      <c r="B22" s="11" t="s">
        <v>69</v>
      </c>
      <c r="C22" s="11" t="s">
        <v>324</v>
      </c>
    </row>
    <row r="23" spans="1:3" ht="25.5" x14ac:dyDescent="0.2">
      <c r="A23" s="12">
        <v>4</v>
      </c>
      <c r="B23" s="11" t="s">
        <v>69</v>
      </c>
      <c r="C23" s="11" t="s">
        <v>967</v>
      </c>
    </row>
    <row r="24" spans="1:3" ht="25.5" x14ac:dyDescent="0.2">
      <c r="A24" s="12">
        <v>7</v>
      </c>
      <c r="B24" s="11" t="s">
        <v>523</v>
      </c>
      <c r="C24" s="507" t="s">
        <v>2087</v>
      </c>
    </row>
    <row r="25" spans="1:3" x14ac:dyDescent="0.2">
      <c r="A25" s="12">
        <v>2</v>
      </c>
      <c r="B25" s="74" t="s">
        <v>523</v>
      </c>
      <c r="C25" s="11" t="s">
        <v>1620</v>
      </c>
    </row>
    <row r="26" spans="1:3" x14ac:dyDescent="0.2">
      <c r="A26" s="12">
        <v>2</v>
      </c>
      <c r="B26" s="74" t="s">
        <v>523</v>
      </c>
      <c r="C26" s="11" t="s">
        <v>355</v>
      </c>
    </row>
    <row r="27" spans="1:3" x14ac:dyDescent="0.2">
      <c r="A27" s="13">
        <v>1</v>
      </c>
      <c r="B27" s="11" t="s">
        <v>516</v>
      </c>
      <c r="C27" s="11" t="s">
        <v>327</v>
      </c>
    </row>
    <row r="28" spans="1:3" x14ac:dyDescent="0.2">
      <c r="A28" s="12">
        <v>7</v>
      </c>
      <c r="B28" s="11" t="s">
        <v>234</v>
      </c>
      <c r="C28" s="11" t="s">
        <v>1136</v>
      </c>
    </row>
    <row r="29" spans="1:3" x14ac:dyDescent="0.2">
      <c r="A29" s="13">
        <v>1</v>
      </c>
      <c r="B29" s="11" t="s">
        <v>517</v>
      </c>
      <c r="C29" s="11" t="s">
        <v>1620</v>
      </c>
    </row>
    <row r="30" spans="1:3" x14ac:dyDescent="0.2">
      <c r="A30" s="12">
        <v>7</v>
      </c>
      <c r="B30" s="11" t="s">
        <v>77</v>
      </c>
      <c r="C30" s="11" t="s">
        <v>1136</v>
      </c>
    </row>
    <row r="31" spans="1:3" x14ac:dyDescent="0.2">
      <c r="A31" s="12">
        <v>10</v>
      </c>
      <c r="B31" s="11" t="s">
        <v>12</v>
      </c>
      <c r="C31" s="11" t="s">
        <v>161</v>
      </c>
    </row>
    <row r="32" spans="1:3" x14ac:dyDescent="0.2">
      <c r="A32" s="12">
        <v>10</v>
      </c>
      <c r="B32" s="11" t="s">
        <v>12</v>
      </c>
      <c r="C32" s="11" t="s">
        <v>1006</v>
      </c>
    </row>
    <row r="33" spans="1:3" x14ac:dyDescent="0.2">
      <c r="A33" s="12">
        <v>14</v>
      </c>
      <c r="B33" s="11" t="s">
        <v>528</v>
      </c>
      <c r="C33" s="11" t="s">
        <v>377</v>
      </c>
    </row>
    <row r="34" spans="1:3" ht="25.5" x14ac:dyDescent="0.2">
      <c r="A34" s="12">
        <v>2</v>
      </c>
      <c r="B34" s="11" t="s">
        <v>716</v>
      </c>
      <c r="C34" s="507" t="s">
        <v>2087</v>
      </c>
    </row>
    <row r="35" spans="1:3" x14ac:dyDescent="0.2">
      <c r="A35" s="13">
        <v>2</v>
      </c>
      <c r="B35" s="11" t="s">
        <v>716</v>
      </c>
      <c r="C35" s="11" t="s">
        <v>1620</v>
      </c>
    </row>
    <row r="36" spans="1:3" x14ac:dyDescent="0.2">
      <c r="A36" s="13">
        <v>2</v>
      </c>
      <c r="B36" s="11" t="s">
        <v>716</v>
      </c>
      <c r="C36" s="11" t="s">
        <v>355</v>
      </c>
    </row>
    <row r="37" spans="1:3" x14ac:dyDescent="0.2">
      <c r="A37" s="12">
        <v>15</v>
      </c>
      <c r="B37" s="11" t="s">
        <v>550</v>
      </c>
      <c r="C37" s="11" t="s">
        <v>379</v>
      </c>
    </row>
    <row r="38" spans="1:3" x14ac:dyDescent="0.2">
      <c r="A38" s="12">
        <v>13</v>
      </c>
      <c r="B38" s="11" t="s">
        <v>54</v>
      </c>
      <c r="C38" s="11" t="s">
        <v>1137</v>
      </c>
    </row>
    <row r="39" spans="1:3" x14ac:dyDescent="0.2">
      <c r="A39" s="12">
        <v>13</v>
      </c>
      <c r="B39" s="11" t="s">
        <v>54</v>
      </c>
      <c r="C39" s="11" t="s">
        <v>1621</v>
      </c>
    </row>
    <row r="40" spans="1:3" x14ac:dyDescent="0.2">
      <c r="A40" s="12">
        <v>14</v>
      </c>
      <c r="B40" s="11" t="s">
        <v>529</v>
      </c>
      <c r="C40" s="11" t="s">
        <v>377</v>
      </c>
    </row>
    <row r="41" spans="1:3" ht="25.5" x14ac:dyDescent="0.2">
      <c r="A41" s="13">
        <v>2</v>
      </c>
      <c r="B41" s="11" t="s">
        <v>717</v>
      </c>
      <c r="C41" s="507" t="s">
        <v>2087</v>
      </c>
    </row>
    <row r="42" spans="1:3" x14ac:dyDescent="0.2">
      <c r="A42" s="13">
        <v>2</v>
      </c>
      <c r="B42" s="11" t="s">
        <v>717</v>
      </c>
      <c r="C42" s="11" t="s">
        <v>1620</v>
      </c>
    </row>
    <row r="43" spans="1:3" x14ac:dyDescent="0.2">
      <c r="A43" s="12">
        <v>14</v>
      </c>
      <c r="B43" s="11" t="s">
        <v>530</v>
      </c>
      <c r="C43" s="11" t="s">
        <v>377</v>
      </c>
    </row>
    <row r="44" spans="1:3" x14ac:dyDescent="0.2">
      <c r="A44" s="12">
        <v>3</v>
      </c>
      <c r="B44" s="11" t="s">
        <v>280</v>
      </c>
      <c r="C44" s="11" t="s">
        <v>791</v>
      </c>
    </row>
    <row r="45" spans="1:3" x14ac:dyDescent="0.2">
      <c r="A45" s="12">
        <v>4</v>
      </c>
      <c r="B45" s="11" t="s">
        <v>256</v>
      </c>
      <c r="C45" s="11" t="s">
        <v>337</v>
      </c>
    </row>
    <row r="46" spans="1:3" x14ac:dyDescent="0.2">
      <c r="A46" s="12">
        <v>4</v>
      </c>
      <c r="B46" s="11" t="s">
        <v>256</v>
      </c>
      <c r="C46" s="11" t="s">
        <v>324</v>
      </c>
    </row>
    <row r="47" spans="1:3" ht="25.5" x14ac:dyDescent="0.2">
      <c r="A47" s="12">
        <v>4</v>
      </c>
      <c r="B47" s="11" t="s">
        <v>256</v>
      </c>
      <c r="C47" s="11" t="s">
        <v>967</v>
      </c>
    </row>
    <row r="48" spans="1:3" x14ac:dyDescent="0.2">
      <c r="A48" s="12">
        <v>10</v>
      </c>
      <c r="B48" s="11" t="s">
        <v>13</v>
      </c>
      <c r="C48" s="11" t="s">
        <v>161</v>
      </c>
    </row>
    <row r="49" spans="1:3" x14ac:dyDescent="0.2">
      <c r="A49" s="12">
        <v>10</v>
      </c>
      <c r="B49" s="11" t="s">
        <v>13</v>
      </c>
      <c r="C49" s="11" t="s">
        <v>1006</v>
      </c>
    </row>
    <row r="50" spans="1:3" x14ac:dyDescent="0.2">
      <c r="A50" s="12">
        <v>15</v>
      </c>
      <c r="B50" s="11" t="s">
        <v>403</v>
      </c>
      <c r="C50" s="11" t="s">
        <v>376</v>
      </c>
    </row>
    <row r="51" spans="1:3" x14ac:dyDescent="0.2">
      <c r="A51" s="12">
        <v>15</v>
      </c>
      <c r="B51" s="11" t="s">
        <v>404</v>
      </c>
      <c r="C51" s="11" t="s">
        <v>1136</v>
      </c>
    </row>
    <row r="52" spans="1:3" x14ac:dyDescent="0.2">
      <c r="A52" s="12">
        <v>8</v>
      </c>
      <c r="B52" s="11" t="s">
        <v>134</v>
      </c>
      <c r="C52" s="11" t="s">
        <v>668</v>
      </c>
    </row>
    <row r="53" spans="1:3" x14ac:dyDescent="0.2">
      <c r="A53" s="12">
        <v>8</v>
      </c>
      <c r="B53" s="11" t="s">
        <v>134</v>
      </c>
      <c r="C53" s="11" t="s">
        <v>1006</v>
      </c>
    </row>
    <row r="54" spans="1:3" x14ac:dyDescent="0.2">
      <c r="A54" s="12">
        <v>11</v>
      </c>
      <c r="B54" s="11" t="s">
        <v>16</v>
      </c>
      <c r="C54" s="11" t="s">
        <v>968</v>
      </c>
    </row>
    <row r="55" spans="1:3" x14ac:dyDescent="0.2">
      <c r="A55" s="12">
        <v>11</v>
      </c>
      <c r="B55" s="11" t="s">
        <v>16</v>
      </c>
      <c r="C55" s="11" t="s">
        <v>1137</v>
      </c>
    </row>
    <row r="56" spans="1:3" x14ac:dyDescent="0.2">
      <c r="A56" s="12">
        <v>15</v>
      </c>
      <c r="B56" s="11" t="s">
        <v>405</v>
      </c>
      <c r="C56" s="11" t="s">
        <v>1136</v>
      </c>
    </row>
    <row r="57" spans="1:3" x14ac:dyDescent="0.2">
      <c r="A57" s="13">
        <v>1</v>
      </c>
      <c r="B57" s="11" t="s">
        <v>518</v>
      </c>
      <c r="C57" s="11" t="s">
        <v>1620</v>
      </c>
    </row>
    <row r="58" spans="1:3" x14ac:dyDescent="0.2">
      <c r="A58" s="12">
        <v>7</v>
      </c>
      <c r="B58" s="11" t="s">
        <v>78</v>
      </c>
      <c r="C58" s="11" t="s">
        <v>1136</v>
      </c>
    </row>
    <row r="59" spans="1:3" x14ac:dyDescent="0.2">
      <c r="A59" s="12">
        <v>15</v>
      </c>
      <c r="B59" s="11" t="s">
        <v>406</v>
      </c>
      <c r="C59" s="11" t="s">
        <v>378</v>
      </c>
    </row>
    <row r="60" spans="1:3" x14ac:dyDescent="0.2">
      <c r="A60" s="12">
        <v>7</v>
      </c>
      <c r="B60" s="11" t="s">
        <v>129</v>
      </c>
      <c r="C60" s="11" t="s">
        <v>1136</v>
      </c>
    </row>
    <row r="61" spans="1:3" x14ac:dyDescent="0.2">
      <c r="A61" s="13">
        <v>1</v>
      </c>
      <c r="B61" s="11" t="s">
        <v>519</v>
      </c>
      <c r="C61" s="11" t="s">
        <v>1620</v>
      </c>
    </row>
    <row r="62" spans="1:3" ht="25.5" x14ac:dyDescent="0.2">
      <c r="A62" s="12">
        <v>5</v>
      </c>
      <c r="B62" s="11" t="s">
        <v>223</v>
      </c>
      <c r="C62" s="11" t="s">
        <v>336</v>
      </c>
    </row>
    <row r="63" spans="1:3" x14ac:dyDescent="0.2">
      <c r="A63" s="12">
        <v>14</v>
      </c>
      <c r="B63" s="11" t="s">
        <v>531</v>
      </c>
      <c r="C63" s="11" t="s">
        <v>328</v>
      </c>
    </row>
    <row r="64" spans="1:3" x14ac:dyDescent="0.2">
      <c r="A64" s="12">
        <v>10</v>
      </c>
      <c r="B64" s="11" t="s">
        <v>14</v>
      </c>
      <c r="C64" s="11" t="s">
        <v>161</v>
      </c>
    </row>
    <row r="65" spans="1:3" ht="12" customHeight="1" x14ac:dyDescent="0.2">
      <c r="A65" s="12">
        <v>3</v>
      </c>
      <c r="B65" s="11" t="s">
        <v>281</v>
      </c>
      <c r="C65" s="11" t="s">
        <v>791</v>
      </c>
    </row>
    <row r="66" spans="1:3" ht="25.5" x14ac:dyDescent="0.2">
      <c r="A66" s="12">
        <v>5</v>
      </c>
      <c r="B66" s="11" t="s">
        <v>57</v>
      </c>
      <c r="C66" s="11" t="s">
        <v>336</v>
      </c>
    </row>
    <row r="67" spans="1:3" x14ac:dyDescent="0.2">
      <c r="A67" s="12">
        <v>13</v>
      </c>
      <c r="B67" s="11" t="s">
        <v>55</v>
      </c>
      <c r="C67" s="11" t="s">
        <v>1137</v>
      </c>
    </row>
    <row r="68" spans="1:3" x14ac:dyDescent="0.2">
      <c r="A68" s="12">
        <v>15</v>
      </c>
      <c r="B68" s="11" t="s">
        <v>407</v>
      </c>
      <c r="C68" s="11" t="s">
        <v>1136</v>
      </c>
    </row>
    <row r="69" spans="1:3" x14ac:dyDescent="0.2">
      <c r="A69" s="12">
        <v>4</v>
      </c>
      <c r="B69" s="11" t="s">
        <v>282</v>
      </c>
      <c r="C69" s="11" t="s">
        <v>337</v>
      </c>
    </row>
    <row r="70" spans="1:3" x14ac:dyDescent="0.2">
      <c r="A70" s="12">
        <v>4</v>
      </c>
      <c r="B70" s="11" t="s">
        <v>282</v>
      </c>
      <c r="C70" s="11" t="s">
        <v>324</v>
      </c>
    </row>
    <row r="71" spans="1:3" ht="25.5" x14ac:dyDescent="0.2">
      <c r="A71" s="12">
        <v>4</v>
      </c>
      <c r="B71" s="11" t="s">
        <v>282</v>
      </c>
      <c r="C71" s="11" t="s">
        <v>967</v>
      </c>
    </row>
    <row r="72" spans="1:3" x14ac:dyDescent="0.2">
      <c r="A72" s="12">
        <v>3</v>
      </c>
      <c r="B72" s="11" t="s">
        <v>578</v>
      </c>
      <c r="C72" s="11" t="s">
        <v>325</v>
      </c>
    </row>
    <row r="73" spans="1:3" ht="25.5" x14ac:dyDescent="0.2">
      <c r="A73" s="12">
        <v>6</v>
      </c>
      <c r="B73" s="11" t="s">
        <v>64</v>
      </c>
      <c r="C73" s="11" t="s">
        <v>335</v>
      </c>
    </row>
    <row r="74" spans="1:3" x14ac:dyDescent="0.2">
      <c r="A74" s="13">
        <v>1</v>
      </c>
      <c r="B74" s="11" t="s">
        <v>520</v>
      </c>
      <c r="C74" s="11" t="s">
        <v>1620</v>
      </c>
    </row>
    <row r="75" spans="1:3" ht="25.5" x14ac:dyDescent="0.2">
      <c r="A75" s="13">
        <v>2</v>
      </c>
      <c r="B75" s="11" t="s">
        <v>50</v>
      </c>
      <c r="C75" s="507" t="s">
        <v>2087</v>
      </c>
    </row>
    <row r="76" spans="1:3" x14ac:dyDescent="0.2">
      <c r="A76" s="13">
        <v>2</v>
      </c>
      <c r="B76" s="11" t="s">
        <v>50</v>
      </c>
      <c r="C76" s="11" t="s">
        <v>791</v>
      </c>
    </row>
    <row r="77" spans="1:3" x14ac:dyDescent="0.2">
      <c r="A77" s="12">
        <v>13</v>
      </c>
      <c r="B77" s="11" t="s">
        <v>45</v>
      </c>
      <c r="C77" s="11" t="s">
        <v>376</v>
      </c>
    </row>
    <row r="78" spans="1:3" ht="25.5" x14ac:dyDescent="0.2">
      <c r="A78" s="12">
        <v>6</v>
      </c>
      <c r="B78" s="11" t="s">
        <v>65</v>
      </c>
      <c r="C78" s="11" t="s">
        <v>335</v>
      </c>
    </row>
    <row r="79" spans="1:3" x14ac:dyDescent="0.2">
      <c r="A79" s="12">
        <v>15</v>
      </c>
      <c r="B79" s="11" t="s">
        <v>408</v>
      </c>
      <c r="C79" s="11" t="s">
        <v>1136</v>
      </c>
    </row>
    <row r="80" spans="1:3" x14ac:dyDescent="0.2">
      <c r="A80" s="12">
        <v>11</v>
      </c>
      <c r="B80" s="11" t="s">
        <v>17</v>
      </c>
      <c r="C80" s="11" t="s">
        <v>968</v>
      </c>
    </row>
    <row r="81" spans="1:3" x14ac:dyDescent="0.2">
      <c r="A81" s="12">
        <v>11</v>
      </c>
      <c r="B81" s="11" t="s">
        <v>17</v>
      </c>
      <c r="C81" s="11" t="s">
        <v>326</v>
      </c>
    </row>
    <row r="82" spans="1:3" x14ac:dyDescent="0.2">
      <c r="A82" s="12">
        <v>7</v>
      </c>
      <c r="B82" s="11" t="s">
        <v>130</v>
      </c>
      <c r="C82" s="11" t="s">
        <v>1136</v>
      </c>
    </row>
    <row r="83" spans="1:3" x14ac:dyDescent="0.2">
      <c r="A83" s="12">
        <v>12</v>
      </c>
      <c r="B83" s="11" t="s">
        <v>22</v>
      </c>
      <c r="C83" s="11" t="s">
        <v>1137</v>
      </c>
    </row>
    <row r="84" spans="1:3" x14ac:dyDescent="0.2">
      <c r="A84" s="12">
        <v>13</v>
      </c>
      <c r="B84" s="11" t="s">
        <v>46</v>
      </c>
      <c r="C84" s="11" t="s">
        <v>1137</v>
      </c>
    </row>
    <row r="85" spans="1:3" x14ac:dyDescent="0.2">
      <c r="A85" s="12">
        <v>13</v>
      </c>
      <c r="B85" s="11" t="s">
        <v>46</v>
      </c>
      <c r="C85" s="11" t="s">
        <v>1621</v>
      </c>
    </row>
    <row r="86" spans="1:3" ht="25.5" x14ac:dyDescent="0.2">
      <c r="A86" s="12">
        <v>5</v>
      </c>
      <c r="B86" s="11" t="s">
        <v>58</v>
      </c>
      <c r="C86" s="11" t="s">
        <v>336</v>
      </c>
    </row>
    <row r="87" spans="1:3" x14ac:dyDescent="0.2">
      <c r="A87" s="12">
        <v>13</v>
      </c>
      <c r="B87" s="11" t="s">
        <v>363</v>
      </c>
      <c r="C87" s="11" t="s">
        <v>1137</v>
      </c>
    </row>
    <row r="88" spans="1:3" x14ac:dyDescent="0.2">
      <c r="A88" s="12">
        <v>13</v>
      </c>
      <c r="B88" s="11" t="s">
        <v>363</v>
      </c>
      <c r="C88" s="11" t="s">
        <v>1621</v>
      </c>
    </row>
    <row r="89" spans="1:3" x14ac:dyDescent="0.2">
      <c r="A89" s="12">
        <v>10</v>
      </c>
      <c r="B89" s="11" t="s">
        <v>15</v>
      </c>
      <c r="C89" s="11" t="s">
        <v>161</v>
      </c>
    </row>
    <row r="90" spans="1:3" x14ac:dyDescent="0.2">
      <c r="A90" s="12">
        <v>12</v>
      </c>
      <c r="B90" s="11" t="s">
        <v>23</v>
      </c>
      <c r="C90" s="11" t="s">
        <v>376</v>
      </c>
    </row>
    <row r="91" spans="1:3" x14ac:dyDescent="0.2">
      <c r="A91" s="12">
        <v>12</v>
      </c>
      <c r="B91" s="11" t="s">
        <v>24</v>
      </c>
      <c r="C91" s="11" t="s">
        <v>1137</v>
      </c>
    </row>
    <row r="92" spans="1:3" x14ac:dyDescent="0.2">
      <c r="A92" s="12">
        <v>12</v>
      </c>
      <c r="B92" s="11" t="s">
        <v>25</v>
      </c>
      <c r="C92" s="11" t="s">
        <v>1137</v>
      </c>
    </row>
    <row r="93" spans="1:3" x14ac:dyDescent="0.2">
      <c r="A93" s="12">
        <v>8</v>
      </c>
      <c r="B93" s="11" t="s">
        <v>135</v>
      </c>
      <c r="C93" s="11" t="s">
        <v>668</v>
      </c>
    </row>
    <row r="94" spans="1:3" x14ac:dyDescent="0.2">
      <c r="A94" s="12">
        <v>8</v>
      </c>
      <c r="B94" s="11" t="s">
        <v>135</v>
      </c>
      <c r="C94" s="11" t="s">
        <v>1006</v>
      </c>
    </row>
    <row r="95" spans="1:3" x14ac:dyDescent="0.2">
      <c r="A95" s="12">
        <v>15</v>
      </c>
      <c r="B95" s="11" t="s">
        <v>409</v>
      </c>
      <c r="C95" s="11" t="s">
        <v>378</v>
      </c>
    </row>
    <row r="96" spans="1:3" x14ac:dyDescent="0.2">
      <c r="A96" s="13">
        <v>2</v>
      </c>
      <c r="B96" s="11" t="s">
        <v>51</v>
      </c>
      <c r="C96" s="11" t="s">
        <v>1620</v>
      </c>
    </row>
    <row r="97" spans="1:3" x14ac:dyDescent="0.2">
      <c r="A97" s="12">
        <v>4</v>
      </c>
      <c r="B97" s="11" t="s">
        <v>283</v>
      </c>
      <c r="C97" s="11" t="s">
        <v>337</v>
      </c>
    </row>
    <row r="98" spans="1:3" x14ac:dyDescent="0.2">
      <c r="A98" s="12">
        <v>4</v>
      </c>
      <c r="B98" s="11" t="s">
        <v>283</v>
      </c>
      <c r="C98" s="11" t="s">
        <v>324</v>
      </c>
    </row>
    <row r="99" spans="1:3" ht="25.5" x14ac:dyDescent="0.2">
      <c r="A99" s="12">
        <v>4</v>
      </c>
      <c r="B99" s="11" t="s">
        <v>283</v>
      </c>
      <c r="C99" s="11" t="s">
        <v>967</v>
      </c>
    </row>
    <row r="100" spans="1:3" x14ac:dyDescent="0.2">
      <c r="A100" s="13">
        <v>2</v>
      </c>
      <c r="B100" s="11" t="s">
        <v>52</v>
      </c>
      <c r="C100" s="11" t="s">
        <v>1620</v>
      </c>
    </row>
    <row r="101" spans="1:3" x14ac:dyDescent="0.2">
      <c r="A101" s="13">
        <v>2</v>
      </c>
      <c r="B101" s="11" t="s">
        <v>52</v>
      </c>
      <c r="C101" s="11" t="s">
        <v>355</v>
      </c>
    </row>
    <row r="102" spans="1:3" x14ac:dyDescent="0.2">
      <c r="A102" s="12">
        <v>15</v>
      </c>
      <c r="B102" s="11" t="s">
        <v>410</v>
      </c>
      <c r="C102" s="11" t="s">
        <v>376</v>
      </c>
    </row>
    <row r="103" spans="1:3" x14ac:dyDescent="0.2">
      <c r="A103" s="12">
        <v>11</v>
      </c>
      <c r="B103" s="11" t="s">
        <v>18</v>
      </c>
      <c r="C103" s="11" t="s">
        <v>968</v>
      </c>
    </row>
    <row r="104" spans="1:3" x14ac:dyDescent="0.2">
      <c r="A104" s="12">
        <v>11</v>
      </c>
      <c r="B104" s="11" t="s">
        <v>18</v>
      </c>
      <c r="C104" s="11" t="s">
        <v>1137</v>
      </c>
    </row>
    <row r="105" spans="1:3" ht="25.5" x14ac:dyDescent="0.2">
      <c r="A105" s="12">
        <v>5</v>
      </c>
      <c r="B105" s="11" t="s">
        <v>59</v>
      </c>
      <c r="C105" s="11" t="s">
        <v>336</v>
      </c>
    </row>
    <row r="106" spans="1:3" x14ac:dyDescent="0.2">
      <c r="A106" s="13">
        <v>1</v>
      </c>
      <c r="B106" s="11" t="s">
        <v>521</v>
      </c>
      <c r="C106" s="11" t="s">
        <v>1620</v>
      </c>
    </row>
    <row r="107" spans="1:3" x14ac:dyDescent="0.2">
      <c r="A107" s="12">
        <v>11</v>
      </c>
      <c r="B107" s="11" t="s">
        <v>19</v>
      </c>
      <c r="C107" s="11" t="s">
        <v>968</v>
      </c>
    </row>
    <row r="108" spans="1:3" x14ac:dyDescent="0.2">
      <c r="A108" s="12">
        <v>11</v>
      </c>
      <c r="B108" s="11" t="s">
        <v>19</v>
      </c>
      <c r="C108" s="11" t="s">
        <v>326</v>
      </c>
    </row>
    <row r="109" spans="1:3" x14ac:dyDescent="0.2">
      <c r="A109" s="12">
        <v>8</v>
      </c>
      <c r="B109" s="11" t="s">
        <v>136</v>
      </c>
      <c r="C109" s="11" t="s">
        <v>668</v>
      </c>
    </row>
    <row r="110" spans="1:3" x14ac:dyDescent="0.2">
      <c r="A110" s="13">
        <v>1</v>
      </c>
      <c r="B110" s="11" t="s">
        <v>522</v>
      </c>
      <c r="C110" s="11" t="s">
        <v>1620</v>
      </c>
    </row>
    <row r="111" spans="1:3" x14ac:dyDescent="0.2">
      <c r="A111" s="12">
        <v>14</v>
      </c>
      <c r="B111" s="11" t="s">
        <v>532</v>
      </c>
      <c r="C111" s="11" t="s">
        <v>377</v>
      </c>
    </row>
    <row r="112" spans="1:3" ht="25.5" x14ac:dyDescent="0.2">
      <c r="A112" s="12">
        <v>3</v>
      </c>
      <c r="B112" s="11" t="s">
        <v>579</v>
      </c>
      <c r="C112" s="507" t="s">
        <v>2087</v>
      </c>
    </row>
    <row r="113" spans="1:3" ht="25.5" x14ac:dyDescent="0.2">
      <c r="A113" s="12">
        <v>5</v>
      </c>
      <c r="B113" s="11" t="s">
        <v>60</v>
      </c>
      <c r="C113" s="11" t="s">
        <v>336</v>
      </c>
    </row>
    <row r="114" spans="1:3" x14ac:dyDescent="0.2">
      <c r="A114" s="12">
        <v>9</v>
      </c>
      <c r="B114" s="11" t="s">
        <v>139</v>
      </c>
      <c r="C114" s="11" t="s">
        <v>1006</v>
      </c>
    </row>
    <row r="115" spans="1:3" x14ac:dyDescent="0.2">
      <c r="A115" s="12">
        <v>15</v>
      </c>
      <c r="B115" s="11" t="s">
        <v>411</v>
      </c>
      <c r="C115" s="11" t="s">
        <v>378</v>
      </c>
    </row>
    <row r="116" spans="1:3" x14ac:dyDescent="0.2">
      <c r="A116" s="12">
        <v>4</v>
      </c>
      <c r="B116" s="11" t="s">
        <v>284</v>
      </c>
      <c r="C116" s="11" t="s">
        <v>337</v>
      </c>
    </row>
    <row r="117" spans="1:3" x14ac:dyDescent="0.2">
      <c r="A117" s="12">
        <v>4</v>
      </c>
      <c r="B117" s="11" t="s">
        <v>284</v>
      </c>
      <c r="C117" s="11" t="s">
        <v>324</v>
      </c>
    </row>
    <row r="118" spans="1:3" ht="25.5" x14ac:dyDescent="0.2">
      <c r="A118" s="12">
        <v>4</v>
      </c>
      <c r="B118" s="11" t="s">
        <v>284</v>
      </c>
      <c r="C118" s="11" t="s">
        <v>967</v>
      </c>
    </row>
    <row r="119" spans="1:3" x14ac:dyDescent="0.2">
      <c r="A119" s="12">
        <v>4</v>
      </c>
      <c r="B119" s="11" t="s">
        <v>285</v>
      </c>
      <c r="C119" s="11" t="s">
        <v>337</v>
      </c>
    </row>
    <row r="120" spans="1:3" ht="25.5" x14ac:dyDescent="0.2">
      <c r="A120" s="12">
        <v>4</v>
      </c>
      <c r="B120" s="11" t="s">
        <v>285</v>
      </c>
      <c r="C120" s="11" t="s">
        <v>967</v>
      </c>
    </row>
    <row r="121" spans="1:3" x14ac:dyDescent="0.2">
      <c r="A121" s="12">
        <v>9</v>
      </c>
      <c r="B121" s="11" t="s">
        <v>140</v>
      </c>
      <c r="C121" s="11" t="s">
        <v>1140</v>
      </c>
    </row>
    <row r="122" spans="1:3" x14ac:dyDescent="0.2">
      <c r="A122" s="12">
        <v>9</v>
      </c>
      <c r="B122" s="11" t="s">
        <v>140</v>
      </c>
      <c r="C122" s="11" t="s">
        <v>1006</v>
      </c>
    </row>
    <row r="123" spans="1:3" x14ac:dyDescent="0.2">
      <c r="A123" s="12">
        <v>9</v>
      </c>
      <c r="B123" s="11" t="s">
        <v>141</v>
      </c>
      <c r="C123" s="11" t="s">
        <v>1137</v>
      </c>
    </row>
    <row r="124" spans="1:3" ht="25.5" x14ac:dyDescent="0.2">
      <c r="A124" s="13">
        <v>2</v>
      </c>
      <c r="B124" s="11" t="s">
        <v>53</v>
      </c>
      <c r="C124" s="507" t="s">
        <v>2087</v>
      </c>
    </row>
    <row r="125" spans="1:3" x14ac:dyDescent="0.2">
      <c r="A125" s="13">
        <v>2</v>
      </c>
      <c r="B125" s="11" t="s">
        <v>53</v>
      </c>
      <c r="C125" s="11" t="s">
        <v>791</v>
      </c>
    </row>
    <row r="126" spans="1:3" x14ac:dyDescent="0.2">
      <c r="A126" s="12">
        <v>5</v>
      </c>
      <c r="B126" s="11" t="s">
        <v>61</v>
      </c>
      <c r="C126" s="11" t="s">
        <v>1619</v>
      </c>
    </row>
    <row r="127" spans="1:3" x14ac:dyDescent="0.2">
      <c r="A127" s="12">
        <v>15</v>
      </c>
      <c r="B127" s="11" t="s">
        <v>412</v>
      </c>
      <c r="C127" s="11" t="s">
        <v>1136</v>
      </c>
    </row>
    <row r="128" spans="1:3" x14ac:dyDescent="0.2">
      <c r="A128" s="12">
        <v>3</v>
      </c>
      <c r="B128" s="11" t="s">
        <v>580</v>
      </c>
      <c r="C128" s="11" t="s">
        <v>356</v>
      </c>
    </row>
    <row r="129" spans="1:3" ht="25.5" x14ac:dyDescent="0.2">
      <c r="A129" s="12">
        <v>6</v>
      </c>
      <c r="B129" s="11" t="s">
        <v>229</v>
      </c>
      <c r="C129" s="11" t="s">
        <v>335</v>
      </c>
    </row>
    <row r="130" spans="1:3" x14ac:dyDescent="0.2">
      <c r="A130" s="12">
        <v>7</v>
      </c>
      <c r="B130" s="11" t="s">
        <v>131</v>
      </c>
      <c r="C130" s="11" t="s">
        <v>1136</v>
      </c>
    </row>
    <row r="131" spans="1:3" x14ac:dyDescent="0.2">
      <c r="A131" s="12">
        <v>12</v>
      </c>
      <c r="B131" s="11" t="s">
        <v>26</v>
      </c>
      <c r="C131" s="11" t="s">
        <v>376</v>
      </c>
    </row>
    <row r="132" spans="1:3" x14ac:dyDescent="0.2">
      <c r="A132" s="12">
        <v>7</v>
      </c>
      <c r="B132" s="11" t="s">
        <v>132</v>
      </c>
      <c r="C132" s="11" t="s">
        <v>668</v>
      </c>
    </row>
    <row r="133" spans="1:3" x14ac:dyDescent="0.2">
      <c r="A133" s="12">
        <v>12</v>
      </c>
      <c r="B133" s="11" t="s">
        <v>27</v>
      </c>
      <c r="C133" s="11" t="s">
        <v>1137</v>
      </c>
    </row>
    <row r="134" spans="1:3" x14ac:dyDescent="0.2">
      <c r="A134" s="12">
        <v>11</v>
      </c>
      <c r="B134" s="11" t="s">
        <v>20</v>
      </c>
      <c r="C134" s="11" t="s">
        <v>801</v>
      </c>
    </row>
    <row r="135" spans="1:3" x14ac:dyDescent="0.2">
      <c r="A135" s="12">
        <v>11</v>
      </c>
      <c r="B135" s="11" t="s">
        <v>20</v>
      </c>
      <c r="C135" s="11" t="s">
        <v>1137</v>
      </c>
    </row>
    <row r="136" spans="1:3" x14ac:dyDescent="0.2">
      <c r="A136" s="12">
        <v>15</v>
      </c>
      <c r="B136" s="11" t="s">
        <v>413</v>
      </c>
      <c r="C136" s="11" t="s">
        <v>379</v>
      </c>
    </row>
    <row r="137" spans="1:3" x14ac:dyDescent="0.2">
      <c r="A137" s="12">
        <v>14</v>
      </c>
      <c r="B137" s="11" t="s">
        <v>533</v>
      </c>
      <c r="C137" s="11" t="s">
        <v>377</v>
      </c>
    </row>
    <row r="138" spans="1:3" x14ac:dyDescent="0.2">
      <c r="A138" s="12">
        <v>8</v>
      </c>
      <c r="B138" s="11" t="s">
        <v>137</v>
      </c>
      <c r="C138" s="11" t="s">
        <v>668</v>
      </c>
    </row>
    <row r="139" spans="1:3" x14ac:dyDescent="0.2">
      <c r="A139" s="12">
        <v>13</v>
      </c>
      <c r="B139" s="11" t="s">
        <v>364</v>
      </c>
      <c r="C139" s="11" t="s">
        <v>376</v>
      </c>
    </row>
    <row r="140" spans="1:3" x14ac:dyDescent="0.2">
      <c r="A140" s="12">
        <v>9</v>
      </c>
      <c r="B140" s="11" t="s">
        <v>142</v>
      </c>
      <c r="C140" s="11" t="s">
        <v>1006</v>
      </c>
    </row>
    <row r="141" spans="1:3" x14ac:dyDescent="0.2">
      <c r="A141" s="12">
        <v>14</v>
      </c>
      <c r="B141" s="11" t="s">
        <v>534</v>
      </c>
      <c r="C141" s="11" t="s">
        <v>377</v>
      </c>
    </row>
    <row r="142" spans="1:3" x14ac:dyDescent="0.2">
      <c r="A142" s="12">
        <v>15</v>
      </c>
      <c r="B142" s="11" t="s">
        <v>414</v>
      </c>
      <c r="C142" s="11" t="s">
        <v>1136</v>
      </c>
    </row>
    <row r="143" spans="1:3" ht="25.5" x14ac:dyDescent="0.2">
      <c r="A143" s="12">
        <v>6</v>
      </c>
      <c r="B143" s="11" t="s">
        <v>230</v>
      </c>
      <c r="C143" s="11" t="s">
        <v>335</v>
      </c>
    </row>
    <row r="144" spans="1:3" x14ac:dyDescent="0.2">
      <c r="A144" s="12">
        <v>4</v>
      </c>
      <c r="B144" s="11" t="s">
        <v>286</v>
      </c>
      <c r="C144" s="11" t="s">
        <v>337</v>
      </c>
    </row>
    <row r="145" spans="1:3" x14ac:dyDescent="0.2">
      <c r="A145" s="12">
        <v>4</v>
      </c>
      <c r="B145" s="11" t="s">
        <v>286</v>
      </c>
      <c r="C145" s="11" t="s">
        <v>324</v>
      </c>
    </row>
    <row r="146" spans="1:3" ht="25.5" x14ac:dyDescent="0.2">
      <c r="A146" s="12">
        <v>4</v>
      </c>
      <c r="B146" s="11" t="s">
        <v>286</v>
      </c>
      <c r="C146" s="11" t="s">
        <v>967</v>
      </c>
    </row>
    <row r="147" spans="1:3" ht="25.5" x14ac:dyDescent="0.2">
      <c r="A147" s="12">
        <v>6</v>
      </c>
      <c r="B147" s="11" t="s">
        <v>231</v>
      </c>
      <c r="C147" s="11" t="s">
        <v>335</v>
      </c>
    </row>
    <row r="148" spans="1:3" x14ac:dyDescent="0.2">
      <c r="A148" s="12">
        <v>14</v>
      </c>
      <c r="B148" s="11" t="s">
        <v>535</v>
      </c>
      <c r="C148" s="11" t="s">
        <v>328</v>
      </c>
    </row>
    <row r="149" spans="1:3" x14ac:dyDescent="0.2">
      <c r="A149" s="13">
        <v>2</v>
      </c>
      <c r="B149" s="11" t="s">
        <v>278</v>
      </c>
      <c r="C149" s="11" t="s">
        <v>355</v>
      </c>
    </row>
    <row r="150" spans="1:3" x14ac:dyDescent="0.2">
      <c r="A150" s="13">
        <v>2</v>
      </c>
      <c r="B150" s="11" t="s">
        <v>279</v>
      </c>
      <c r="C150" s="11" t="s">
        <v>1620</v>
      </c>
    </row>
    <row r="151" spans="1:3" x14ac:dyDescent="0.2">
      <c r="A151" s="13">
        <v>2</v>
      </c>
      <c r="B151" s="11" t="s">
        <v>279</v>
      </c>
      <c r="C151" s="11" t="s">
        <v>355</v>
      </c>
    </row>
    <row r="152" spans="1:3" ht="25.5" x14ac:dyDescent="0.2">
      <c r="A152" s="12">
        <v>6</v>
      </c>
      <c r="B152" s="11" t="s">
        <v>232</v>
      </c>
      <c r="C152" s="11" t="s">
        <v>335</v>
      </c>
    </row>
    <row r="153" spans="1:3" x14ac:dyDescent="0.2">
      <c r="A153" s="12">
        <v>3</v>
      </c>
      <c r="B153" s="11" t="s">
        <v>581</v>
      </c>
      <c r="C153" s="11" t="s">
        <v>325</v>
      </c>
    </row>
    <row r="154" spans="1:3" x14ac:dyDescent="0.2">
      <c r="A154" s="12">
        <v>4</v>
      </c>
      <c r="B154" s="11" t="s">
        <v>287</v>
      </c>
      <c r="C154" s="11" t="s">
        <v>337</v>
      </c>
    </row>
    <row r="155" spans="1:3" x14ac:dyDescent="0.2">
      <c r="A155" s="12">
        <v>4</v>
      </c>
      <c r="B155" s="11" t="s">
        <v>287</v>
      </c>
      <c r="C155" s="11" t="s">
        <v>324</v>
      </c>
    </row>
    <row r="156" spans="1:3" ht="25.5" x14ac:dyDescent="0.2">
      <c r="A156" s="12">
        <v>4</v>
      </c>
      <c r="B156" s="11" t="s">
        <v>287</v>
      </c>
      <c r="C156" s="11" t="s">
        <v>967</v>
      </c>
    </row>
    <row r="157" spans="1:3" ht="25.5" x14ac:dyDescent="0.2">
      <c r="A157" s="12">
        <v>5</v>
      </c>
      <c r="B157" s="11" t="s">
        <v>62</v>
      </c>
      <c r="C157" s="11" t="s">
        <v>336</v>
      </c>
    </row>
    <row r="158" spans="1:3" x14ac:dyDescent="0.2">
      <c r="A158" s="12">
        <v>14</v>
      </c>
      <c r="B158" s="11" t="s">
        <v>536</v>
      </c>
      <c r="C158" s="11" t="s">
        <v>377</v>
      </c>
    </row>
    <row r="159" spans="1:3" x14ac:dyDescent="0.2">
      <c r="A159" s="12">
        <v>3</v>
      </c>
      <c r="B159" s="11" t="s">
        <v>66</v>
      </c>
      <c r="C159" s="11" t="s">
        <v>325</v>
      </c>
    </row>
    <row r="160" spans="1:3" x14ac:dyDescent="0.2">
      <c r="A160" s="12">
        <v>13</v>
      </c>
      <c r="B160" s="11" t="s">
        <v>365</v>
      </c>
      <c r="C160" s="11" t="s">
        <v>1137</v>
      </c>
    </row>
    <row r="161" spans="1:3" x14ac:dyDescent="0.2">
      <c r="A161" s="12">
        <v>13</v>
      </c>
      <c r="B161" s="11" t="s">
        <v>365</v>
      </c>
      <c r="C161" s="11" t="s">
        <v>1621</v>
      </c>
    </row>
    <row r="162" spans="1:3" x14ac:dyDescent="0.2">
      <c r="A162" s="12">
        <v>12</v>
      </c>
      <c r="B162" s="11" t="s">
        <v>28</v>
      </c>
      <c r="C162" s="11" t="s">
        <v>1137</v>
      </c>
    </row>
    <row r="163" spans="1:3" x14ac:dyDescent="0.2">
      <c r="A163" s="12">
        <v>15</v>
      </c>
      <c r="B163" s="11" t="s">
        <v>415</v>
      </c>
      <c r="C163" s="11" t="s">
        <v>1136</v>
      </c>
    </row>
  </sheetData>
  <sortState xmlns:xlrd2="http://schemas.microsoft.com/office/spreadsheetml/2017/richdata2" ref="A2:C163">
    <sortCondition ref="B1:B163"/>
  </sortState>
  <phoneticPr fontId="2" type="noConversion"/>
  <printOptions horizontalCentered="1"/>
  <pageMargins left="0.75" right="0.75" top="1" bottom="1" header="0.5" footer="0.5"/>
  <pageSetup orientation="landscape" r:id="rId1"/>
  <headerFooter alignWithMargins="0">
    <oddHeader>&amp;C&amp;"Arial,Bold"&amp;20 9.  Hospice Services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B1:E28"/>
  <sheetViews>
    <sheetView topLeftCell="B8" workbookViewId="0">
      <selection activeCell="C17" sqref="C17"/>
    </sheetView>
  </sheetViews>
  <sheetFormatPr defaultRowHeight="12.75" x14ac:dyDescent="0.2"/>
  <cols>
    <col min="1" max="1" width="0" hidden="1" customWidth="1"/>
    <col min="2" max="3" width="59.140625" style="246" customWidth="1"/>
    <col min="4" max="4" width="56.85546875" style="246" customWidth="1"/>
    <col min="5" max="5" width="14" style="357" customWidth="1"/>
  </cols>
  <sheetData>
    <row r="1" spans="2:5" s="155" customFormat="1" ht="25.5" x14ac:dyDescent="0.2">
      <c r="B1" s="194" t="s">
        <v>969</v>
      </c>
      <c r="C1" s="194"/>
      <c r="D1" s="194" t="s">
        <v>108</v>
      </c>
      <c r="E1" s="194" t="s">
        <v>970</v>
      </c>
    </row>
    <row r="2" spans="2:5" x14ac:dyDescent="0.2">
      <c r="B2" s="355" t="s">
        <v>972</v>
      </c>
      <c r="C2" s="355"/>
      <c r="D2" s="355" t="s">
        <v>981</v>
      </c>
      <c r="E2" s="357">
        <v>400031</v>
      </c>
    </row>
    <row r="3" spans="2:5" x14ac:dyDescent="0.2">
      <c r="B3" s="507" t="s">
        <v>4016</v>
      </c>
      <c r="C3" s="507" t="s">
        <v>4017</v>
      </c>
      <c r="D3" s="355" t="s">
        <v>1115</v>
      </c>
      <c r="E3" s="357">
        <v>400035</v>
      </c>
    </row>
    <row r="4" spans="2:5" x14ac:dyDescent="0.2">
      <c r="B4" s="355" t="s">
        <v>973</v>
      </c>
      <c r="C4" s="355"/>
      <c r="D4" s="355" t="s">
        <v>974</v>
      </c>
      <c r="E4" s="357">
        <v>400015</v>
      </c>
    </row>
    <row r="5" spans="2:5" x14ac:dyDescent="0.2">
      <c r="B5" s="355" t="s">
        <v>979</v>
      </c>
      <c r="C5" s="355"/>
      <c r="D5" s="355" t="s">
        <v>980</v>
      </c>
      <c r="E5" s="357">
        <v>400010</v>
      </c>
    </row>
    <row r="6" spans="2:5" ht="51" x14ac:dyDescent="0.2">
      <c r="B6" s="355" t="s">
        <v>982</v>
      </c>
      <c r="C6" s="355"/>
      <c r="D6" s="355" t="s">
        <v>984</v>
      </c>
      <c r="E6" s="357">
        <v>400002</v>
      </c>
    </row>
    <row r="7" spans="2:5" ht="25.5" x14ac:dyDescent="0.2">
      <c r="B7" s="507" t="s">
        <v>4018</v>
      </c>
      <c r="C7" s="355" t="s">
        <v>4019</v>
      </c>
      <c r="D7" s="355" t="s">
        <v>1008</v>
      </c>
      <c r="E7" s="357">
        <v>400016</v>
      </c>
    </row>
    <row r="8" spans="2:5" x14ac:dyDescent="0.2">
      <c r="B8" s="355" t="s">
        <v>985</v>
      </c>
      <c r="C8" s="355"/>
      <c r="D8" s="355" t="s">
        <v>986</v>
      </c>
      <c r="E8" s="357">
        <v>400014</v>
      </c>
    </row>
    <row r="9" spans="2:5" x14ac:dyDescent="0.2">
      <c r="B9" s="355" t="s">
        <v>987</v>
      </c>
      <c r="C9" s="355"/>
      <c r="D9" s="355" t="s">
        <v>988</v>
      </c>
      <c r="E9" s="357">
        <v>400027</v>
      </c>
    </row>
    <row r="10" spans="2:5" x14ac:dyDescent="0.2">
      <c r="B10" s="355" t="s">
        <v>989</v>
      </c>
      <c r="C10" s="355"/>
      <c r="D10" s="355" t="s">
        <v>990</v>
      </c>
      <c r="E10" s="357">
        <v>400033</v>
      </c>
    </row>
    <row r="11" spans="2:5" x14ac:dyDescent="0.2">
      <c r="B11" s="355" t="s">
        <v>991</v>
      </c>
      <c r="C11" s="355"/>
      <c r="D11" s="355" t="s">
        <v>992</v>
      </c>
      <c r="E11" s="357">
        <v>400028</v>
      </c>
    </row>
    <row r="12" spans="2:5" x14ac:dyDescent="0.2">
      <c r="B12" s="355" t="s">
        <v>993</v>
      </c>
      <c r="C12" s="355"/>
      <c r="D12" s="355" t="s">
        <v>5</v>
      </c>
      <c r="E12" s="357">
        <v>400032</v>
      </c>
    </row>
    <row r="13" spans="2:5" ht="25.5" x14ac:dyDescent="0.2">
      <c r="B13" s="355" t="s">
        <v>994</v>
      </c>
      <c r="C13" s="355"/>
      <c r="D13" s="355" t="s">
        <v>995</v>
      </c>
      <c r="E13" s="357">
        <v>400006</v>
      </c>
    </row>
    <row r="14" spans="2:5" ht="38.25" x14ac:dyDescent="0.2">
      <c r="B14" s="507" t="s">
        <v>4624</v>
      </c>
      <c r="C14" s="355" t="s">
        <v>4625</v>
      </c>
      <c r="D14" s="355" t="s">
        <v>1133</v>
      </c>
      <c r="E14" s="357">
        <v>400003</v>
      </c>
    </row>
    <row r="15" spans="2:5" x14ac:dyDescent="0.2">
      <c r="B15" s="355" t="s">
        <v>996</v>
      </c>
      <c r="C15" s="355"/>
      <c r="D15" s="355" t="s">
        <v>1505</v>
      </c>
      <c r="E15" s="357">
        <v>400005</v>
      </c>
    </row>
    <row r="16" spans="2:5" ht="31.5" customHeight="1" x14ac:dyDescent="0.2">
      <c r="B16" s="507" t="s">
        <v>4020</v>
      </c>
      <c r="C16" s="507" t="s">
        <v>4021</v>
      </c>
      <c r="D16" s="355" t="s">
        <v>1652</v>
      </c>
      <c r="E16" s="357">
        <v>400009</v>
      </c>
    </row>
    <row r="17" spans="2:5" ht="25.5" x14ac:dyDescent="0.2">
      <c r="B17" s="355" t="s">
        <v>1135</v>
      </c>
      <c r="C17" s="355"/>
      <c r="D17" s="355" t="s">
        <v>997</v>
      </c>
      <c r="E17" s="357">
        <v>400013</v>
      </c>
    </row>
    <row r="18" spans="2:5" x14ac:dyDescent="0.2">
      <c r="B18" s="355" t="s">
        <v>999</v>
      </c>
      <c r="C18" s="355"/>
      <c r="D18" s="355" t="s">
        <v>507</v>
      </c>
      <c r="E18" s="357">
        <v>400007</v>
      </c>
    </row>
    <row r="19" spans="2:5" x14ac:dyDescent="0.2">
      <c r="B19" s="355" t="s">
        <v>1000</v>
      </c>
      <c r="C19" s="355"/>
      <c r="D19" s="355" t="s">
        <v>1001</v>
      </c>
      <c r="E19" s="357">
        <v>400012</v>
      </c>
    </row>
    <row r="20" spans="2:5" x14ac:dyDescent="0.2">
      <c r="B20" s="355" t="s">
        <v>1002</v>
      </c>
      <c r="C20" s="355"/>
      <c r="D20" s="355" t="s">
        <v>1003</v>
      </c>
      <c r="E20" s="357">
        <v>400004</v>
      </c>
    </row>
    <row r="21" spans="2:5" ht="25.5" x14ac:dyDescent="0.2">
      <c r="B21" s="355" t="s">
        <v>1005</v>
      </c>
      <c r="C21" s="355"/>
      <c r="D21" s="355" t="s">
        <v>1618</v>
      </c>
      <c r="E21" s="357">
        <v>400008</v>
      </c>
    </row>
    <row r="22" spans="2:5" ht="25.5" x14ac:dyDescent="0.2">
      <c r="B22" s="355" t="s">
        <v>1617</v>
      </c>
      <c r="C22" s="355"/>
      <c r="D22" s="355" t="s">
        <v>983</v>
      </c>
      <c r="E22" s="357">
        <v>400039</v>
      </c>
    </row>
    <row r="23" spans="2:5" x14ac:dyDescent="0.2">
      <c r="B23" s="507" t="s">
        <v>4012</v>
      </c>
      <c r="C23" s="355" t="s">
        <v>4022</v>
      </c>
      <c r="D23" s="355" t="s">
        <v>92</v>
      </c>
      <c r="E23" s="357">
        <v>400021</v>
      </c>
    </row>
    <row r="24" spans="2:5" ht="25.5" x14ac:dyDescent="0.2">
      <c r="B24" s="507" t="s">
        <v>4014</v>
      </c>
      <c r="C24" s="355" t="s">
        <v>4023</v>
      </c>
      <c r="D24" s="355" t="s">
        <v>1490</v>
      </c>
      <c r="E24" s="357">
        <v>400026</v>
      </c>
    </row>
    <row r="28" spans="2:5" x14ac:dyDescent="0.2">
      <c r="B28" s="356"/>
      <c r="C28" s="356"/>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9999"/>
  </sheetPr>
  <dimension ref="A1:Q288"/>
  <sheetViews>
    <sheetView showOutlineSymbols="0" zoomScale="98" zoomScaleNormal="98" workbookViewId="0">
      <pane xSplit="1" ySplit="1" topLeftCell="B25" activePane="bottomRight" state="frozen"/>
      <selection activeCell="B43" sqref="B43"/>
      <selection pane="topRight" activeCell="B43" sqref="B43"/>
      <selection pane="bottomLeft" activeCell="B43" sqref="B43"/>
      <selection pane="bottomRight" activeCell="O32" sqref="O32"/>
    </sheetView>
  </sheetViews>
  <sheetFormatPr defaultColWidth="9.140625" defaultRowHeight="12.75" outlineLevelRow="2" x14ac:dyDescent="0.2"/>
  <cols>
    <col min="1" max="1" width="6.5703125" style="15" bestFit="1" customWidth="1"/>
    <col min="2" max="3" width="42.42578125" style="6" customWidth="1"/>
    <col min="4" max="4" width="11.28515625" style="6" bestFit="1" customWidth="1"/>
    <col min="5" max="5" width="8.85546875" style="6" bestFit="1" customWidth="1"/>
    <col min="6" max="9" width="10.85546875" style="25" customWidth="1"/>
    <col min="10" max="10" width="12.28515625" style="168" customWidth="1"/>
    <col min="11" max="11" width="14" style="6" customWidth="1"/>
    <col min="12" max="13" width="9.140625" style="6" customWidth="1"/>
    <col min="14" max="14" width="11" style="171" customWidth="1"/>
    <col min="15" max="15" width="10.85546875" style="253" customWidth="1"/>
    <col min="16" max="16384" width="9.140625" style="5"/>
  </cols>
  <sheetData>
    <row r="1" spans="1:15" s="23" customFormat="1" ht="76.5" x14ac:dyDescent="0.2">
      <c r="A1" s="8" t="s">
        <v>502</v>
      </c>
      <c r="B1" s="9" t="s">
        <v>650</v>
      </c>
      <c r="C1" s="9" t="s">
        <v>3846</v>
      </c>
      <c r="D1" s="8" t="s">
        <v>651</v>
      </c>
      <c r="E1" s="8" t="s">
        <v>652</v>
      </c>
      <c r="F1" s="8" t="s">
        <v>824</v>
      </c>
      <c r="G1" s="8" t="s">
        <v>825</v>
      </c>
      <c r="H1" s="8" t="s">
        <v>826</v>
      </c>
      <c r="I1" s="8" t="s">
        <v>805</v>
      </c>
      <c r="J1" s="8" t="s">
        <v>654</v>
      </c>
      <c r="K1" s="8" t="s">
        <v>655</v>
      </c>
      <c r="L1" s="9" t="s">
        <v>656</v>
      </c>
      <c r="M1" s="182" t="s">
        <v>629</v>
      </c>
      <c r="N1" s="182" t="s">
        <v>846</v>
      </c>
      <c r="O1" s="1" t="s">
        <v>1495</v>
      </c>
    </row>
    <row r="2" spans="1:15" ht="25.5" x14ac:dyDescent="0.2">
      <c r="A2" s="12">
        <v>1</v>
      </c>
      <c r="B2" s="11" t="s">
        <v>4352</v>
      </c>
      <c r="C2" s="11" t="s">
        <v>4353</v>
      </c>
      <c r="D2" s="11" t="s">
        <v>504</v>
      </c>
      <c r="E2" s="309">
        <v>282</v>
      </c>
      <c r="F2" s="309">
        <v>45</v>
      </c>
      <c r="G2" s="309"/>
      <c r="H2" s="309"/>
      <c r="I2" s="309"/>
      <c r="J2" s="309"/>
      <c r="K2" s="309">
        <v>28</v>
      </c>
      <c r="L2" s="19">
        <v>4</v>
      </c>
      <c r="M2" s="183"/>
      <c r="N2" s="255"/>
      <c r="O2" s="277">
        <v>100304</v>
      </c>
    </row>
    <row r="3" spans="1:15" ht="15" x14ac:dyDescent="0.2">
      <c r="A3" s="12">
        <v>1</v>
      </c>
      <c r="B3" s="11" t="s">
        <v>267</v>
      </c>
      <c r="C3" s="11"/>
      <c r="D3" s="11" t="s">
        <v>505</v>
      </c>
      <c r="E3" s="19">
        <v>25</v>
      </c>
      <c r="F3" s="19"/>
      <c r="G3" s="19"/>
      <c r="H3" s="19"/>
      <c r="I3" s="19"/>
      <c r="J3" s="20"/>
      <c r="K3" s="19"/>
      <c r="L3" s="19"/>
      <c r="M3" s="184"/>
      <c r="N3" s="255"/>
      <c r="O3" s="277">
        <v>600078</v>
      </c>
    </row>
    <row r="4" spans="1:15" ht="15" x14ac:dyDescent="0.2">
      <c r="A4" s="12">
        <v>1</v>
      </c>
      <c r="B4" s="11" t="s">
        <v>506</v>
      </c>
      <c r="C4" s="11"/>
      <c r="D4" s="11" t="s">
        <v>507</v>
      </c>
      <c r="E4" s="19">
        <v>128</v>
      </c>
      <c r="F4" s="19">
        <v>12</v>
      </c>
      <c r="G4" s="19"/>
      <c r="H4" s="19"/>
      <c r="I4" s="19"/>
      <c r="J4" s="20"/>
      <c r="K4" s="19">
        <v>12</v>
      </c>
      <c r="L4" s="19"/>
      <c r="M4" s="184"/>
      <c r="N4" s="255"/>
      <c r="O4" s="277">
        <v>100053</v>
      </c>
    </row>
    <row r="5" spans="1:15" ht="15" x14ac:dyDescent="0.2">
      <c r="A5" s="12">
        <v>1</v>
      </c>
      <c r="B5" s="11" t="s">
        <v>4354</v>
      </c>
      <c r="C5" s="11" t="s">
        <v>4355</v>
      </c>
      <c r="D5" s="11" t="s">
        <v>509</v>
      </c>
      <c r="E5" s="19">
        <v>89</v>
      </c>
      <c r="F5" s="19"/>
      <c r="G5" s="19">
        <v>18</v>
      </c>
      <c r="H5" s="19"/>
      <c r="I5" s="19"/>
      <c r="J5" s="19"/>
      <c r="K5" s="19"/>
      <c r="L5" s="19"/>
      <c r="M5" s="184"/>
      <c r="N5" s="255"/>
      <c r="O5" s="277">
        <v>100143</v>
      </c>
    </row>
    <row r="6" spans="1:15" ht="15" x14ac:dyDescent="0.2">
      <c r="A6" s="12">
        <v>1</v>
      </c>
      <c r="B6" s="11" t="s">
        <v>4025</v>
      </c>
      <c r="C6" s="11" t="s">
        <v>4026</v>
      </c>
      <c r="D6" s="11" t="s">
        <v>504</v>
      </c>
      <c r="E6" s="19">
        <v>335</v>
      </c>
      <c r="F6" s="19"/>
      <c r="G6" s="19"/>
      <c r="H6" s="19"/>
      <c r="I6" s="19"/>
      <c r="J6" s="19"/>
      <c r="K6" s="19"/>
      <c r="L6" s="19">
        <v>8</v>
      </c>
      <c r="M6" s="184">
        <v>6</v>
      </c>
      <c r="N6" s="255"/>
      <c r="O6" s="277">
        <v>100313</v>
      </c>
    </row>
    <row r="7" spans="1:15" s="147" customFormat="1" x14ac:dyDescent="0.2">
      <c r="A7" s="664" t="s">
        <v>669</v>
      </c>
      <c r="B7" s="658"/>
      <c r="C7" s="658"/>
      <c r="D7" s="659"/>
      <c r="E7" s="148">
        <f t="shared" ref="E7:N7" si="0">SUM(E2:E6)</f>
        <v>859</v>
      </c>
      <c r="F7" s="148">
        <f t="shared" si="0"/>
        <v>57</v>
      </c>
      <c r="G7" s="148">
        <f t="shared" si="0"/>
        <v>18</v>
      </c>
      <c r="H7" s="148">
        <f t="shared" si="0"/>
        <v>0</v>
      </c>
      <c r="I7" s="148">
        <f t="shared" si="0"/>
        <v>0</v>
      </c>
      <c r="J7" s="148">
        <f t="shared" si="0"/>
        <v>0</v>
      </c>
      <c r="K7" s="148">
        <f t="shared" si="0"/>
        <v>40</v>
      </c>
      <c r="L7" s="148">
        <f t="shared" si="0"/>
        <v>12</v>
      </c>
      <c r="M7" s="185">
        <f t="shared" si="0"/>
        <v>6</v>
      </c>
      <c r="N7" s="185">
        <f t="shared" si="0"/>
        <v>0</v>
      </c>
      <c r="O7" s="276"/>
    </row>
    <row r="8" spans="1:15" ht="15" x14ac:dyDescent="0.2">
      <c r="A8" s="12">
        <v>2</v>
      </c>
      <c r="B8" s="11" t="s">
        <v>4356</v>
      </c>
      <c r="C8" s="11" t="s">
        <v>4357</v>
      </c>
      <c r="D8" s="11" t="s">
        <v>511</v>
      </c>
      <c r="E8" s="19">
        <v>25</v>
      </c>
      <c r="F8" s="20"/>
      <c r="G8" s="20"/>
      <c r="H8" s="20"/>
      <c r="I8" s="20"/>
      <c r="J8" s="20"/>
      <c r="K8" s="20"/>
      <c r="L8" s="20"/>
      <c r="M8" s="184"/>
      <c r="N8" s="255"/>
      <c r="O8" s="277">
        <v>600072</v>
      </c>
    </row>
    <row r="9" spans="1:15" ht="25.5" x14ac:dyDescent="0.2">
      <c r="A9" s="12">
        <v>2</v>
      </c>
      <c r="B9" s="11" t="s">
        <v>4358</v>
      </c>
      <c r="C9" s="11" t="s">
        <v>4359</v>
      </c>
      <c r="D9" s="11" t="s">
        <v>699</v>
      </c>
      <c r="E9" s="19"/>
      <c r="F9" s="19"/>
      <c r="G9" s="19"/>
      <c r="H9" s="19"/>
      <c r="I9" s="19"/>
      <c r="J9" s="20"/>
      <c r="K9" s="20"/>
      <c r="L9" s="20"/>
      <c r="M9" s="184"/>
      <c r="N9" s="255"/>
      <c r="O9" s="277">
        <v>670000</v>
      </c>
    </row>
    <row r="10" spans="1:15" ht="16.5" customHeight="1" x14ac:dyDescent="0.2">
      <c r="A10" s="12">
        <v>2</v>
      </c>
      <c r="B10" s="11" t="s">
        <v>272</v>
      </c>
      <c r="C10" s="11"/>
      <c r="D10" s="11" t="s">
        <v>700</v>
      </c>
      <c r="E10" s="20"/>
      <c r="F10" s="19">
        <v>97</v>
      </c>
      <c r="G10" s="19"/>
      <c r="H10" s="19"/>
      <c r="I10" s="19"/>
      <c r="J10" s="19"/>
      <c r="K10" s="20"/>
      <c r="L10" s="20"/>
      <c r="M10" s="184"/>
      <c r="N10" s="256"/>
      <c r="O10" s="277">
        <v>100597</v>
      </c>
    </row>
    <row r="11" spans="1:15" ht="15" x14ac:dyDescent="0.2">
      <c r="A11" s="12">
        <v>2</v>
      </c>
      <c r="B11" s="11" t="s">
        <v>701</v>
      </c>
      <c r="C11" s="11"/>
      <c r="D11" s="11" t="s">
        <v>700</v>
      </c>
      <c r="E11" s="19">
        <v>176</v>
      </c>
      <c r="F11" s="19"/>
      <c r="G11" s="19"/>
      <c r="H11" s="19">
        <v>12</v>
      </c>
      <c r="I11" s="19"/>
      <c r="J11" s="20"/>
      <c r="K11" s="20"/>
      <c r="L11" s="19">
        <v>6</v>
      </c>
      <c r="M11" s="184"/>
      <c r="O11" s="277">
        <v>100068</v>
      </c>
    </row>
    <row r="12" spans="1:15" ht="15" x14ac:dyDescent="0.2">
      <c r="A12" s="12">
        <v>2</v>
      </c>
      <c r="B12" s="11" t="s">
        <v>702</v>
      </c>
      <c r="C12" s="11"/>
      <c r="D12" s="11" t="s">
        <v>703</v>
      </c>
      <c r="E12" s="19">
        <v>25</v>
      </c>
      <c r="F12" s="19"/>
      <c r="G12" s="19"/>
      <c r="H12" s="19"/>
      <c r="I12" s="19"/>
      <c r="J12" s="20"/>
      <c r="K12" s="20"/>
      <c r="L12" s="20"/>
      <c r="M12" s="184"/>
      <c r="O12" s="277">
        <v>600071</v>
      </c>
    </row>
    <row r="13" spans="1:15" ht="25.5" x14ac:dyDescent="0.2">
      <c r="A13" s="12">
        <v>2</v>
      </c>
      <c r="B13" s="11" t="s">
        <v>4360</v>
      </c>
      <c r="C13" s="11" t="s">
        <v>4361</v>
      </c>
      <c r="D13" s="11" t="s">
        <v>704</v>
      </c>
      <c r="E13" s="19">
        <v>90</v>
      </c>
      <c r="F13" s="19"/>
      <c r="G13" s="19"/>
      <c r="H13" s="19"/>
      <c r="I13" s="19"/>
      <c r="J13" s="20"/>
      <c r="K13" s="20"/>
      <c r="L13" s="19"/>
      <c r="M13" s="184"/>
      <c r="N13" s="255"/>
      <c r="O13" s="277">
        <v>100344</v>
      </c>
    </row>
    <row r="14" spans="1:15" ht="25.5" x14ac:dyDescent="0.2">
      <c r="A14" s="12">
        <v>2</v>
      </c>
      <c r="B14" s="11" t="s">
        <v>4362</v>
      </c>
      <c r="C14" s="11" t="s">
        <v>4363</v>
      </c>
      <c r="D14" s="11" t="s">
        <v>705</v>
      </c>
      <c r="E14" s="19">
        <v>339</v>
      </c>
      <c r="F14" s="19">
        <v>22</v>
      </c>
      <c r="G14" s="19"/>
      <c r="H14" s="19"/>
      <c r="I14" s="19"/>
      <c r="J14" s="19"/>
      <c r="K14" s="19">
        <v>20</v>
      </c>
      <c r="L14" s="19">
        <v>6</v>
      </c>
      <c r="M14" s="184">
        <v>3</v>
      </c>
      <c r="N14" s="255"/>
      <c r="O14" s="277">
        <v>100184</v>
      </c>
    </row>
    <row r="15" spans="1:15" ht="15" x14ac:dyDescent="0.2">
      <c r="A15" s="12">
        <v>2</v>
      </c>
      <c r="B15" s="11" t="s">
        <v>296</v>
      </c>
      <c r="C15" s="11"/>
      <c r="D15" s="11" t="s">
        <v>297</v>
      </c>
      <c r="E15" s="19">
        <v>25</v>
      </c>
      <c r="F15" s="19"/>
      <c r="G15" s="19"/>
      <c r="H15" s="19"/>
      <c r="I15" s="19"/>
      <c r="J15" s="19"/>
      <c r="K15" s="19"/>
      <c r="L15" s="19"/>
      <c r="M15" s="184"/>
      <c r="N15" s="255"/>
      <c r="O15" s="277">
        <v>600055</v>
      </c>
    </row>
    <row r="16" spans="1:15" s="147" customFormat="1" x14ac:dyDescent="0.2">
      <c r="A16" s="664" t="s">
        <v>670</v>
      </c>
      <c r="B16" s="658"/>
      <c r="C16" s="658"/>
      <c r="D16" s="659"/>
      <c r="E16" s="148">
        <f t="shared" ref="E16:N16" si="1">SUM(E8:E15)</f>
        <v>680</v>
      </c>
      <c r="F16" s="148">
        <f>SUM(F8:F15)</f>
        <v>119</v>
      </c>
      <c r="G16" s="148">
        <f t="shared" si="1"/>
        <v>0</v>
      </c>
      <c r="H16" s="148">
        <f t="shared" si="1"/>
        <v>12</v>
      </c>
      <c r="I16" s="148">
        <f t="shared" si="1"/>
        <v>0</v>
      </c>
      <c r="J16" s="148">
        <f t="shared" si="1"/>
        <v>0</v>
      </c>
      <c r="K16" s="148">
        <f t="shared" si="1"/>
        <v>20</v>
      </c>
      <c r="L16" s="148">
        <f t="shared" si="1"/>
        <v>12</v>
      </c>
      <c r="M16" s="185">
        <f t="shared" si="1"/>
        <v>3</v>
      </c>
      <c r="N16" s="185">
        <f t="shared" si="1"/>
        <v>0</v>
      </c>
      <c r="O16" s="276"/>
    </row>
    <row r="17" spans="1:15" ht="15" x14ac:dyDescent="0.2">
      <c r="A17" s="12">
        <v>3</v>
      </c>
      <c r="B17" s="11" t="s">
        <v>4039</v>
      </c>
      <c r="C17" s="11" t="s">
        <v>4364</v>
      </c>
      <c r="D17" s="11" t="s">
        <v>298</v>
      </c>
      <c r="E17" s="19">
        <v>169</v>
      </c>
      <c r="F17" s="19">
        <v>8</v>
      </c>
      <c r="G17" s="19"/>
      <c r="H17" s="19"/>
      <c r="I17" s="19"/>
      <c r="J17" s="20"/>
      <c r="K17" s="19">
        <v>0</v>
      </c>
      <c r="L17" s="19">
        <v>15</v>
      </c>
      <c r="M17" s="184"/>
      <c r="N17" s="255"/>
      <c r="O17" s="277">
        <v>100173</v>
      </c>
    </row>
    <row r="18" spans="1:15" ht="15" x14ac:dyDescent="0.2">
      <c r="A18" s="12">
        <v>3</v>
      </c>
      <c r="B18" s="11" t="s">
        <v>4365</v>
      </c>
      <c r="C18" s="11" t="s">
        <v>4366</v>
      </c>
      <c r="D18" s="11" t="s">
        <v>299</v>
      </c>
      <c r="E18" s="19">
        <v>25</v>
      </c>
      <c r="F18" s="19"/>
      <c r="G18" s="19"/>
      <c r="H18" s="19"/>
      <c r="I18" s="19"/>
      <c r="J18" s="20"/>
      <c r="K18" s="20"/>
      <c r="L18" s="19"/>
      <c r="M18" s="184"/>
      <c r="N18" s="255"/>
      <c r="O18" s="277">
        <v>600057</v>
      </c>
    </row>
    <row r="19" spans="1:15" ht="15" x14ac:dyDescent="0.2">
      <c r="A19" s="12">
        <v>3</v>
      </c>
      <c r="B19" s="11" t="s">
        <v>269</v>
      </c>
      <c r="C19" s="11"/>
      <c r="D19" s="11" t="s">
        <v>5</v>
      </c>
      <c r="E19" s="19">
        <v>25</v>
      </c>
      <c r="F19" s="19"/>
      <c r="G19" s="19"/>
      <c r="H19" s="19"/>
      <c r="I19" s="19"/>
      <c r="J19" s="20"/>
      <c r="K19" s="20"/>
      <c r="L19" s="19"/>
      <c r="M19" s="184"/>
      <c r="N19" s="255"/>
      <c r="O19" s="277">
        <v>600073</v>
      </c>
    </row>
    <row r="20" spans="1:15" ht="25.5" x14ac:dyDescent="0.2">
      <c r="A20" s="12">
        <v>3</v>
      </c>
      <c r="B20" s="41" t="s">
        <v>4367</v>
      </c>
      <c r="C20" s="41" t="s">
        <v>4368</v>
      </c>
      <c r="D20" s="11" t="s">
        <v>664</v>
      </c>
      <c r="E20" s="309">
        <v>395</v>
      </c>
      <c r="F20" s="19">
        <v>12</v>
      </c>
      <c r="G20" s="19"/>
      <c r="H20" s="19"/>
      <c r="I20" s="19"/>
      <c r="J20" s="19"/>
      <c r="K20" s="309">
        <v>20</v>
      </c>
      <c r="L20" s="19">
        <v>12</v>
      </c>
      <c r="M20" s="184">
        <v>8</v>
      </c>
      <c r="N20" s="255"/>
      <c r="O20" s="277">
        <v>100092</v>
      </c>
    </row>
    <row r="21" spans="1:15" ht="38.25" x14ac:dyDescent="0.2">
      <c r="A21" s="12">
        <v>3</v>
      </c>
      <c r="B21" s="11" t="s">
        <v>798</v>
      </c>
      <c r="C21" s="11" t="s">
        <v>4369</v>
      </c>
      <c r="D21" s="11" t="s">
        <v>664</v>
      </c>
      <c r="E21" s="19"/>
      <c r="F21" s="19">
        <v>80</v>
      </c>
      <c r="G21" s="19"/>
      <c r="H21" s="19"/>
      <c r="I21" s="19"/>
      <c r="J21" s="19"/>
      <c r="K21" s="19"/>
      <c r="L21" s="19"/>
      <c r="M21" s="184"/>
      <c r="N21" s="255"/>
      <c r="O21" s="277">
        <v>100586</v>
      </c>
    </row>
    <row r="22" spans="1:15" s="147" customFormat="1" x14ac:dyDescent="0.2">
      <c r="A22" s="664" t="s">
        <v>671</v>
      </c>
      <c r="B22" s="658"/>
      <c r="C22" s="658"/>
      <c r="D22" s="659"/>
      <c r="E22" s="148">
        <f t="shared" ref="E22:M22" si="2">SUM(E17:E21)</f>
        <v>614</v>
      </c>
      <c r="F22" s="148">
        <f t="shared" si="2"/>
        <v>100</v>
      </c>
      <c r="G22" s="148">
        <f t="shared" si="2"/>
        <v>0</v>
      </c>
      <c r="H22" s="148">
        <f t="shared" si="2"/>
        <v>0</v>
      </c>
      <c r="I22" s="148">
        <f t="shared" si="2"/>
        <v>0</v>
      </c>
      <c r="J22" s="148">
        <f t="shared" si="2"/>
        <v>0</v>
      </c>
      <c r="K22" s="148">
        <f t="shared" si="2"/>
        <v>20</v>
      </c>
      <c r="L22" s="148">
        <f t="shared" si="2"/>
        <v>27</v>
      </c>
      <c r="M22" s="185">
        <f t="shared" si="2"/>
        <v>8</v>
      </c>
      <c r="N22" s="185">
        <f>SUM(N14:N21)</f>
        <v>0</v>
      </c>
      <c r="O22" s="276"/>
    </row>
    <row r="23" spans="1:15" ht="15" x14ac:dyDescent="0.2">
      <c r="A23" s="12">
        <v>4</v>
      </c>
      <c r="B23" s="11" t="s">
        <v>4046</v>
      </c>
      <c r="C23" s="11" t="s">
        <v>4047</v>
      </c>
      <c r="D23" s="11" t="s">
        <v>667</v>
      </c>
      <c r="E23" s="19">
        <v>75</v>
      </c>
      <c r="F23" s="21"/>
      <c r="G23" s="21"/>
      <c r="H23" s="21"/>
      <c r="I23" s="21"/>
      <c r="J23" s="19"/>
      <c r="K23" s="19"/>
      <c r="L23" s="19"/>
      <c r="M23" s="183"/>
      <c r="N23" s="255"/>
      <c r="O23" s="277">
        <v>100298</v>
      </c>
    </row>
    <row r="24" spans="1:15" ht="15" x14ac:dyDescent="0.2">
      <c r="A24" s="12">
        <v>4</v>
      </c>
      <c r="B24" s="11" t="s">
        <v>86</v>
      </c>
      <c r="C24" s="11"/>
      <c r="D24" s="11" t="s">
        <v>87</v>
      </c>
      <c r="E24" s="19">
        <v>49</v>
      </c>
      <c r="F24" s="19"/>
      <c r="G24" s="19"/>
      <c r="H24" s="19"/>
      <c r="I24" s="19"/>
      <c r="J24" s="19"/>
      <c r="K24" s="19"/>
      <c r="L24" s="19"/>
      <c r="M24" s="183"/>
      <c r="N24" s="255"/>
      <c r="O24" s="277">
        <v>100338</v>
      </c>
    </row>
    <row r="25" spans="1:15" ht="15" x14ac:dyDescent="0.2">
      <c r="A25" s="12">
        <v>4</v>
      </c>
      <c r="B25" s="11" t="s">
        <v>88</v>
      </c>
      <c r="C25" s="11"/>
      <c r="D25" s="11" t="s">
        <v>666</v>
      </c>
      <c r="E25" s="19"/>
      <c r="F25" s="19">
        <v>96</v>
      </c>
      <c r="G25" s="19"/>
      <c r="H25" s="19"/>
      <c r="I25" s="19">
        <v>53</v>
      </c>
      <c r="J25" s="19"/>
      <c r="K25" s="19"/>
      <c r="L25" s="19"/>
      <c r="M25" s="183"/>
      <c r="N25" s="255"/>
      <c r="O25" s="277">
        <v>100564</v>
      </c>
    </row>
    <row r="26" spans="1:15" ht="28.5" customHeight="1" x14ac:dyDescent="0.2">
      <c r="A26" s="12">
        <v>4</v>
      </c>
      <c r="B26" s="11" t="s">
        <v>4630</v>
      </c>
      <c r="C26" s="11" t="s">
        <v>4370</v>
      </c>
      <c r="D26" s="11" t="s">
        <v>666</v>
      </c>
      <c r="E26" s="19"/>
      <c r="F26" s="19"/>
      <c r="G26" s="19"/>
      <c r="H26" s="19"/>
      <c r="I26" s="19"/>
      <c r="J26" s="19"/>
      <c r="K26" s="19">
        <v>76</v>
      </c>
      <c r="L26" s="19"/>
      <c r="M26" s="183"/>
      <c r="N26" s="255"/>
      <c r="O26" s="277">
        <v>100655</v>
      </c>
    </row>
    <row r="27" spans="1:15" ht="15" x14ac:dyDescent="0.2">
      <c r="A27" s="12">
        <v>4</v>
      </c>
      <c r="B27" s="11" t="s">
        <v>4371</v>
      </c>
      <c r="C27" s="11" t="s">
        <v>4372</v>
      </c>
      <c r="D27" s="11" t="s">
        <v>665</v>
      </c>
      <c r="E27" s="19">
        <v>25</v>
      </c>
      <c r="F27" s="19"/>
      <c r="G27" s="19"/>
      <c r="H27" s="19"/>
      <c r="I27" s="19"/>
      <c r="J27" s="19"/>
      <c r="K27" s="19"/>
      <c r="L27" s="19"/>
      <c r="M27" s="183"/>
      <c r="N27" s="255"/>
      <c r="O27" s="277">
        <v>600065</v>
      </c>
    </row>
    <row r="28" spans="1:15" ht="15" x14ac:dyDescent="0.2">
      <c r="A28" s="12">
        <v>4</v>
      </c>
      <c r="B28" s="11" t="s">
        <v>1602</v>
      </c>
      <c r="C28" s="11"/>
      <c r="D28" s="11" t="s">
        <v>89</v>
      </c>
      <c r="E28" s="309">
        <v>176</v>
      </c>
      <c r="F28" s="19"/>
      <c r="G28" s="19"/>
      <c r="H28" s="19"/>
      <c r="I28" s="19"/>
      <c r="J28" s="19"/>
      <c r="K28" s="19"/>
      <c r="L28" s="19">
        <v>4</v>
      </c>
      <c r="M28" s="183"/>
      <c r="N28" s="255"/>
      <c r="O28" s="277">
        <v>100016</v>
      </c>
    </row>
    <row r="29" spans="1:15" ht="15" x14ac:dyDescent="0.2">
      <c r="A29" s="12">
        <v>4</v>
      </c>
      <c r="B29" s="11" t="s">
        <v>151</v>
      </c>
      <c r="C29" s="11"/>
      <c r="D29" s="11" t="s">
        <v>666</v>
      </c>
      <c r="E29" s="19">
        <v>357</v>
      </c>
      <c r="F29" s="19"/>
      <c r="G29" s="19"/>
      <c r="H29" s="19"/>
      <c r="I29" s="19"/>
      <c r="J29" s="19"/>
      <c r="K29" s="19"/>
      <c r="L29" s="19">
        <v>12</v>
      </c>
      <c r="M29" s="183">
        <v>4</v>
      </c>
      <c r="N29" s="255"/>
      <c r="O29" s="277">
        <v>100404</v>
      </c>
    </row>
    <row r="30" spans="1:15" ht="15" x14ac:dyDescent="0.2">
      <c r="A30" s="12">
        <v>4</v>
      </c>
      <c r="B30" s="11" t="s">
        <v>4374</v>
      </c>
      <c r="C30" s="11" t="s">
        <v>4373</v>
      </c>
      <c r="D30" s="11" t="s">
        <v>84</v>
      </c>
      <c r="E30" s="19">
        <v>25</v>
      </c>
      <c r="F30" s="19"/>
      <c r="G30" s="19"/>
      <c r="H30" s="19"/>
      <c r="I30" s="19"/>
      <c r="J30" s="19"/>
      <c r="K30" s="19"/>
      <c r="L30" s="19"/>
      <c r="M30" s="183"/>
      <c r="N30" s="255"/>
      <c r="O30" s="277">
        <v>600069</v>
      </c>
    </row>
    <row r="31" spans="1:15" ht="15" x14ac:dyDescent="0.2">
      <c r="A31" s="12">
        <v>4</v>
      </c>
      <c r="B31" s="11" t="s">
        <v>4375</v>
      </c>
      <c r="C31" s="11" t="s">
        <v>4376</v>
      </c>
      <c r="D31" s="11" t="s">
        <v>85</v>
      </c>
      <c r="E31" s="309">
        <v>25</v>
      </c>
      <c r="F31" s="19"/>
      <c r="G31" s="19"/>
      <c r="H31" s="19"/>
      <c r="I31" s="19"/>
      <c r="J31" s="19"/>
      <c r="K31" s="19"/>
      <c r="L31" s="19"/>
      <c r="M31" s="183"/>
      <c r="N31" s="255"/>
      <c r="O31" s="277">
        <v>600076</v>
      </c>
    </row>
    <row r="32" spans="1:15" ht="31.5" customHeight="1" x14ac:dyDescent="0.2">
      <c r="A32" s="12">
        <v>4</v>
      </c>
      <c r="B32" s="11" t="s">
        <v>4377</v>
      </c>
      <c r="C32" s="11" t="s">
        <v>4378</v>
      </c>
      <c r="D32" s="11" t="s">
        <v>666</v>
      </c>
      <c r="E32" s="309">
        <v>211</v>
      </c>
      <c r="F32" s="19"/>
      <c r="G32" s="19"/>
      <c r="H32" s="19"/>
      <c r="I32" s="19"/>
      <c r="J32" s="19"/>
      <c r="K32" s="19"/>
      <c r="L32" s="19"/>
      <c r="M32" s="183"/>
      <c r="N32" s="255"/>
      <c r="O32" s="277">
        <v>100406</v>
      </c>
    </row>
    <row r="33" spans="1:17" s="147" customFormat="1" x14ac:dyDescent="0.2">
      <c r="A33" s="664" t="s">
        <v>672</v>
      </c>
      <c r="B33" s="658"/>
      <c r="C33" s="658"/>
      <c r="D33" s="659"/>
      <c r="E33" s="148">
        <f t="shared" ref="E33:N33" si="3">SUM(E23:E32)</f>
        <v>943</v>
      </c>
      <c r="F33" s="148">
        <f t="shared" si="3"/>
        <v>96</v>
      </c>
      <c r="G33" s="148">
        <f t="shared" si="3"/>
        <v>0</v>
      </c>
      <c r="H33" s="148">
        <f t="shared" si="3"/>
        <v>0</v>
      </c>
      <c r="I33" s="148">
        <f t="shared" si="3"/>
        <v>53</v>
      </c>
      <c r="J33" s="148">
        <f t="shared" si="3"/>
        <v>0</v>
      </c>
      <c r="K33" s="148">
        <f t="shared" si="3"/>
        <v>76</v>
      </c>
      <c r="L33" s="148">
        <f t="shared" si="3"/>
        <v>16</v>
      </c>
      <c r="M33" s="185">
        <f t="shared" si="3"/>
        <v>4</v>
      </c>
      <c r="N33" s="185">
        <f t="shared" si="3"/>
        <v>0</v>
      </c>
      <c r="O33" s="276"/>
    </row>
    <row r="34" spans="1:17" ht="15" x14ac:dyDescent="0.2">
      <c r="A34" s="12">
        <v>5</v>
      </c>
      <c r="B34" s="11" t="s">
        <v>90</v>
      </c>
      <c r="C34" s="11"/>
      <c r="D34" s="11" t="s">
        <v>91</v>
      </c>
      <c r="E34" s="19">
        <v>25</v>
      </c>
      <c r="F34" s="19"/>
      <c r="G34" s="19"/>
      <c r="H34" s="19"/>
      <c r="I34" s="19"/>
      <c r="J34" s="19"/>
      <c r="K34" s="19"/>
      <c r="L34" s="19"/>
      <c r="M34" s="184"/>
      <c r="N34" s="255"/>
      <c r="O34" s="277">
        <v>600070</v>
      </c>
    </row>
    <row r="35" spans="1:17" ht="25.5" x14ac:dyDescent="0.2">
      <c r="A35" s="12">
        <v>5</v>
      </c>
      <c r="B35" s="11" t="s">
        <v>820</v>
      </c>
      <c r="C35" s="11"/>
      <c r="D35" s="11" t="s">
        <v>92</v>
      </c>
      <c r="E35" s="19">
        <v>40</v>
      </c>
      <c r="F35" s="19"/>
      <c r="G35" s="19"/>
      <c r="H35" s="19"/>
      <c r="I35" s="19"/>
      <c r="J35" s="19"/>
      <c r="K35" s="19"/>
      <c r="L35" s="19"/>
      <c r="M35" s="184"/>
      <c r="N35" s="255"/>
      <c r="O35" s="277">
        <v>100348</v>
      </c>
    </row>
    <row r="36" spans="1:17" ht="15" x14ac:dyDescent="0.2">
      <c r="A36" s="12">
        <v>5</v>
      </c>
      <c r="B36" s="11" t="s">
        <v>4057</v>
      </c>
      <c r="C36" s="11" t="s">
        <v>4048</v>
      </c>
      <c r="D36" s="11" t="s">
        <v>93</v>
      </c>
      <c r="E36" s="309">
        <v>264</v>
      </c>
      <c r="F36" s="19"/>
      <c r="G36" s="19">
        <v>15</v>
      </c>
      <c r="H36" s="19"/>
      <c r="I36" s="19"/>
      <c r="J36" s="19"/>
      <c r="K36" s="19"/>
      <c r="L36" s="19">
        <v>6</v>
      </c>
      <c r="M36" s="184"/>
      <c r="N36" s="255"/>
      <c r="O36" s="277">
        <v>100160</v>
      </c>
    </row>
    <row r="37" spans="1:17" ht="66" customHeight="1" x14ac:dyDescent="0.2">
      <c r="A37" s="12">
        <v>5</v>
      </c>
      <c r="B37" s="11" t="s">
        <v>4379</v>
      </c>
      <c r="C37" s="11" t="s">
        <v>4380</v>
      </c>
      <c r="D37" s="11" t="s">
        <v>93</v>
      </c>
      <c r="E37" s="19"/>
      <c r="F37" s="19"/>
      <c r="G37" s="19"/>
      <c r="H37" s="19"/>
      <c r="I37" s="19"/>
      <c r="J37" s="19"/>
      <c r="K37" s="19">
        <v>40</v>
      </c>
      <c r="L37" s="19"/>
      <c r="M37" s="184"/>
      <c r="N37" s="255"/>
      <c r="O37" s="277">
        <v>100601</v>
      </c>
    </row>
    <row r="38" spans="1:17" ht="15" x14ac:dyDescent="0.2">
      <c r="A38" s="12">
        <v>5</v>
      </c>
      <c r="B38" s="11" t="s">
        <v>113</v>
      </c>
      <c r="C38" s="11"/>
      <c r="D38" s="11" t="s">
        <v>93</v>
      </c>
      <c r="E38" s="19"/>
      <c r="F38" s="19">
        <v>111</v>
      </c>
      <c r="G38" s="19"/>
      <c r="H38" s="19"/>
      <c r="I38" s="19"/>
      <c r="J38" s="19">
        <v>29</v>
      </c>
      <c r="K38" s="19"/>
      <c r="L38" s="19"/>
      <c r="M38" s="184"/>
      <c r="N38" s="256"/>
      <c r="O38" s="277">
        <v>100574</v>
      </c>
    </row>
    <row r="39" spans="1:17" ht="15" x14ac:dyDescent="0.2">
      <c r="A39" s="12">
        <v>5</v>
      </c>
      <c r="B39" s="11" t="s">
        <v>718</v>
      </c>
      <c r="C39" s="11"/>
      <c r="D39" s="11" t="s">
        <v>114</v>
      </c>
      <c r="E39" s="19">
        <v>63</v>
      </c>
      <c r="F39" s="19"/>
      <c r="G39" s="19">
        <v>12</v>
      </c>
      <c r="H39" s="19"/>
      <c r="I39" s="19"/>
      <c r="J39" s="19"/>
      <c r="K39" s="19"/>
      <c r="L39" s="19"/>
      <c r="M39" s="183"/>
      <c r="N39" s="255"/>
      <c r="O39" s="277">
        <v>100327</v>
      </c>
      <c r="Q39" s="277"/>
    </row>
    <row r="40" spans="1:17" ht="25.5" x14ac:dyDescent="0.2">
      <c r="A40" s="12">
        <v>5</v>
      </c>
      <c r="B40" s="11" t="s">
        <v>4062</v>
      </c>
      <c r="C40" s="11" t="s">
        <v>4381</v>
      </c>
      <c r="D40" s="11" t="s">
        <v>115</v>
      </c>
      <c r="E40" s="19">
        <v>63</v>
      </c>
      <c r="F40" s="19"/>
      <c r="G40" s="19"/>
      <c r="H40" s="19">
        <v>12</v>
      </c>
      <c r="I40" s="19"/>
      <c r="J40" s="19"/>
      <c r="K40" s="19"/>
      <c r="L40" s="19"/>
      <c r="M40" s="183"/>
      <c r="N40" s="255"/>
      <c r="O40" s="277">
        <v>100151</v>
      </c>
    </row>
    <row r="41" spans="1:17" s="147" customFormat="1" x14ac:dyDescent="0.2">
      <c r="A41" s="664" t="s">
        <v>673</v>
      </c>
      <c r="B41" s="658"/>
      <c r="C41" s="658"/>
      <c r="D41" s="659"/>
      <c r="E41" s="148">
        <f t="shared" ref="E41:M41" si="4">SUM(E34:E40)</f>
        <v>455</v>
      </c>
      <c r="F41" s="148">
        <f>SUM(F34:F40)</f>
        <v>111</v>
      </c>
      <c r="G41" s="148">
        <f t="shared" si="4"/>
        <v>27</v>
      </c>
      <c r="H41" s="148">
        <f t="shared" si="4"/>
        <v>12</v>
      </c>
      <c r="I41" s="148">
        <f t="shared" si="4"/>
        <v>0</v>
      </c>
      <c r="J41" s="148">
        <f t="shared" si="4"/>
        <v>29</v>
      </c>
      <c r="K41" s="148">
        <f t="shared" si="4"/>
        <v>40</v>
      </c>
      <c r="L41" s="148">
        <f t="shared" si="4"/>
        <v>6</v>
      </c>
      <c r="M41" s="185">
        <f t="shared" si="4"/>
        <v>0</v>
      </c>
      <c r="N41" s="185">
        <f>SUM(N33:N40)</f>
        <v>0</v>
      </c>
      <c r="O41" s="276"/>
    </row>
    <row r="42" spans="1:17" ht="15" x14ac:dyDescent="0.2">
      <c r="A42" s="12">
        <v>6</v>
      </c>
      <c r="B42" s="11" t="s">
        <v>4382</v>
      </c>
      <c r="C42" s="11" t="s">
        <v>4383</v>
      </c>
      <c r="D42" s="11" t="s">
        <v>116</v>
      </c>
      <c r="E42" s="19">
        <v>475</v>
      </c>
      <c r="F42" s="19"/>
      <c r="G42" s="19"/>
      <c r="H42" s="19"/>
      <c r="I42" s="19"/>
      <c r="J42" s="19"/>
      <c r="K42" s="19"/>
      <c r="L42" s="19">
        <v>3</v>
      </c>
      <c r="M42" s="183">
        <v>12</v>
      </c>
      <c r="N42" s="255"/>
      <c r="O42" s="277">
        <v>100451</v>
      </c>
    </row>
    <row r="43" spans="1:17" ht="25.5" x14ac:dyDescent="0.2">
      <c r="A43" s="12">
        <v>6</v>
      </c>
      <c r="B43" s="11" t="s">
        <v>4384</v>
      </c>
      <c r="C43" s="11" t="s">
        <v>4385</v>
      </c>
      <c r="D43" s="11" t="s">
        <v>96</v>
      </c>
      <c r="E43" s="19">
        <v>79</v>
      </c>
      <c r="F43" s="19">
        <v>11</v>
      </c>
      <c r="G43" s="19"/>
      <c r="H43" s="19"/>
      <c r="I43" s="19"/>
      <c r="J43" s="19"/>
      <c r="K43" s="19"/>
      <c r="L43" s="19"/>
      <c r="M43" s="183"/>
      <c r="N43" s="255"/>
      <c r="O43" s="277">
        <v>100575</v>
      </c>
    </row>
    <row r="44" spans="1:17" s="35" customFormat="1" ht="25.5" x14ac:dyDescent="0.2">
      <c r="A44" s="12">
        <v>6</v>
      </c>
      <c r="B44" s="11" t="s">
        <v>4386</v>
      </c>
      <c r="C44" s="11" t="s">
        <v>4387</v>
      </c>
      <c r="D44" s="11" t="s">
        <v>116</v>
      </c>
      <c r="E44" s="19">
        <v>337</v>
      </c>
      <c r="F44" s="19"/>
      <c r="G44" s="19"/>
      <c r="H44" s="19"/>
      <c r="I44" s="19"/>
      <c r="J44" s="19"/>
      <c r="K44" s="19"/>
      <c r="L44" s="19"/>
      <c r="M44" s="183"/>
      <c r="N44" s="407"/>
      <c r="O44" s="277">
        <v>100251</v>
      </c>
    </row>
    <row r="45" spans="1:17" s="35" customFormat="1" ht="25.5" x14ac:dyDescent="0.2">
      <c r="A45" s="12">
        <v>6</v>
      </c>
      <c r="B45" s="11" t="s">
        <v>4341</v>
      </c>
      <c r="C45" s="11"/>
      <c r="D45" s="11"/>
      <c r="E45" s="19">
        <v>259</v>
      </c>
      <c r="F45" s="19"/>
      <c r="G45" s="19"/>
      <c r="H45" s="19"/>
      <c r="I45" s="19">
        <v>40</v>
      </c>
      <c r="J45" s="19"/>
      <c r="K45" s="19"/>
      <c r="L45" s="19">
        <v>21</v>
      </c>
      <c r="M45" s="183">
        <v>60</v>
      </c>
      <c r="N45" s="626">
        <v>40</v>
      </c>
      <c r="O45" s="277" t="s">
        <v>844</v>
      </c>
    </row>
    <row r="46" spans="1:17" ht="15" x14ac:dyDescent="0.2">
      <c r="A46" s="12">
        <v>6</v>
      </c>
      <c r="B46" s="11" t="s">
        <v>4388</v>
      </c>
      <c r="C46" s="11" t="s">
        <v>4389</v>
      </c>
      <c r="D46" s="11" t="s">
        <v>116</v>
      </c>
      <c r="E46" s="19">
        <v>432</v>
      </c>
      <c r="F46" s="19"/>
      <c r="G46" s="19"/>
      <c r="H46" s="19"/>
      <c r="I46" s="19"/>
      <c r="J46" s="19"/>
      <c r="K46" s="19"/>
      <c r="L46" s="19"/>
      <c r="M46" s="183"/>
      <c r="N46" s="255"/>
      <c r="O46" s="277">
        <v>100252</v>
      </c>
    </row>
    <row r="47" spans="1:17" ht="25.5" x14ac:dyDescent="0.2">
      <c r="A47" s="12">
        <v>6</v>
      </c>
      <c r="B47" s="11" t="s">
        <v>4391</v>
      </c>
      <c r="C47" s="11" t="s">
        <v>4390</v>
      </c>
      <c r="D47" s="11" t="s">
        <v>116</v>
      </c>
      <c r="E47" s="19">
        <v>669</v>
      </c>
      <c r="F47" s="19">
        <v>26</v>
      </c>
      <c r="G47" s="19"/>
      <c r="H47" s="19"/>
      <c r="I47" s="19"/>
      <c r="J47" s="19"/>
      <c r="K47" s="19"/>
      <c r="L47" s="19">
        <v>20</v>
      </c>
      <c r="M47" s="183">
        <v>20</v>
      </c>
      <c r="N47" s="183">
        <v>20</v>
      </c>
      <c r="O47" s="277">
        <v>100234</v>
      </c>
    </row>
    <row r="48" spans="1:17" ht="15" x14ac:dyDescent="0.2">
      <c r="A48" s="12">
        <v>6</v>
      </c>
      <c r="B48" s="11" t="s">
        <v>3418</v>
      </c>
      <c r="C48" s="11"/>
      <c r="D48" s="11" t="s">
        <v>116</v>
      </c>
      <c r="E48" s="19">
        <v>20</v>
      </c>
      <c r="F48" s="19"/>
      <c r="G48" s="19"/>
      <c r="H48" s="19"/>
      <c r="I48" s="19"/>
      <c r="J48" s="19"/>
      <c r="K48" s="19"/>
      <c r="L48" s="19"/>
      <c r="M48" s="183"/>
      <c r="N48" s="183"/>
      <c r="O48" s="277">
        <v>101559</v>
      </c>
    </row>
    <row r="49" spans="1:15" ht="15" x14ac:dyDescent="0.2">
      <c r="A49" s="12">
        <v>6</v>
      </c>
      <c r="B49" s="11" t="s">
        <v>4174</v>
      </c>
      <c r="C49" s="11" t="s">
        <v>4175</v>
      </c>
      <c r="D49" s="11" t="s">
        <v>116</v>
      </c>
      <c r="E49" s="19">
        <v>197</v>
      </c>
      <c r="F49" s="19"/>
      <c r="G49" s="19"/>
      <c r="H49" s="19"/>
      <c r="I49" s="19"/>
      <c r="J49" s="19"/>
      <c r="K49" s="19"/>
      <c r="L49" s="19"/>
      <c r="M49" s="183"/>
      <c r="N49" s="255"/>
      <c r="O49" s="277">
        <v>100475</v>
      </c>
    </row>
    <row r="50" spans="1:15" ht="41.25" customHeight="1" x14ac:dyDescent="0.2">
      <c r="A50" s="12">
        <v>6</v>
      </c>
      <c r="B50" s="11" t="s">
        <v>4085</v>
      </c>
      <c r="C50" s="11" t="s">
        <v>4086</v>
      </c>
      <c r="D50" s="11" t="s">
        <v>116</v>
      </c>
      <c r="E50" s="19">
        <v>325</v>
      </c>
      <c r="F50" s="19"/>
      <c r="G50" s="19"/>
      <c r="H50" s="19"/>
      <c r="I50" s="19"/>
      <c r="J50" s="19"/>
      <c r="K50" s="19"/>
      <c r="L50" s="19">
        <v>36</v>
      </c>
      <c r="M50" s="183">
        <v>12</v>
      </c>
      <c r="N50" s="255"/>
      <c r="O50" s="277">
        <v>100255</v>
      </c>
    </row>
    <row r="51" spans="1:15" ht="30.75" customHeight="1" x14ac:dyDescent="0.2">
      <c r="A51" s="12">
        <v>6</v>
      </c>
      <c r="B51" s="11" t="s">
        <v>3916</v>
      </c>
      <c r="C51" s="11" t="s">
        <v>3917</v>
      </c>
      <c r="D51" s="11" t="s">
        <v>116</v>
      </c>
      <c r="E51" s="19"/>
      <c r="F51" s="19">
        <v>56</v>
      </c>
      <c r="G51" s="19">
        <v>20</v>
      </c>
      <c r="H51" s="19"/>
      <c r="I51" s="19"/>
      <c r="J51" s="19">
        <v>12</v>
      </c>
      <c r="K51" s="19"/>
      <c r="L51" s="19"/>
      <c r="M51" s="184"/>
      <c r="N51" s="255"/>
      <c r="O51" s="277">
        <v>100595</v>
      </c>
    </row>
    <row r="52" spans="1:15" s="89" customFormat="1" ht="38.25" outlineLevel="2" x14ac:dyDescent="0.2">
      <c r="A52" s="12">
        <v>6</v>
      </c>
      <c r="B52" s="11" t="s">
        <v>4176</v>
      </c>
      <c r="C52" s="11" t="s">
        <v>4177</v>
      </c>
      <c r="D52" s="11" t="s">
        <v>116</v>
      </c>
      <c r="E52" s="19"/>
      <c r="F52" s="19">
        <v>86</v>
      </c>
      <c r="G52" s="19"/>
      <c r="H52" s="19"/>
      <c r="I52" s="29"/>
      <c r="J52" s="29">
        <v>12</v>
      </c>
      <c r="K52" s="29"/>
      <c r="L52" s="29"/>
      <c r="M52" s="186"/>
      <c r="N52" s="186"/>
      <c r="O52" s="277">
        <v>100241</v>
      </c>
    </row>
    <row r="53" spans="1:15" s="89" customFormat="1" ht="15" outlineLevel="2" x14ac:dyDescent="0.2">
      <c r="A53" s="12">
        <v>6</v>
      </c>
      <c r="B53" s="11" t="s">
        <v>1607</v>
      </c>
      <c r="C53" s="11"/>
      <c r="D53" s="11" t="s">
        <v>116</v>
      </c>
      <c r="E53" s="19"/>
      <c r="F53" s="19"/>
      <c r="G53" s="19"/>
      <c r="H53" s="19"/>
      <c r="I53" s="29"/>
      <c r="J53" s="29"/>
      <c r="K53" s="29">
        <v>40</v>
      </c>
      <c r="L53" s="29"/>
      <c r="M53" s="186"/>
      <c r="N53" s="186"/>
      <c r="O53" s="277">
        <v>101386</v>
      </c>
    </row>
    <row r="54" spans="1:15" ht="15" x14ac:dyDescent="0.2">
      <c r="A54" s="12">
        <v>6</v>
      </c>
      <c r="B54" s="11" t="s">
        <v>609</v>
      </c>
      <c r="C54" s="11"/>
      <c r="D54" s="11" t="s">
        <v>116</v>
      </c>
      <c r="E54" s="19">
        <v>360</v>
      </c>
      <c r="F54" s="19">
        <v>20</v>
      </c>
      <c r="G54" s="19"/>
      <c r="H54" s="19"/>
      <c r="I54" s="19"/>
      <c r="J54" s="19"/>
      <c r="K54" s="19"/>
      <c r="L54" s="19">
        <v>8</v>
      </c>
      <c r="M54" s="183">
        <v>16</v>
      </c>
      <c r="N54" s="255"/>
      <c r="O54" s="277">
        <v>100220</v>
      </c>
    </row>
    <row r="55" spans="1:15" ht="24.75" customHeight="1" x14ac:dyDescent="0.2">
      <c r="A55" s="12">
        <v>6</v>
      </c>
      <c r="B55" s="11" t="s">
        <v>4179</v>
      </c>
      <c r="C55" s="11" t="s">
        <v>4178</v>
      </c>
      <c r="D55" s="11" t="s">
        <v>116</v>
      </c>
      <c r="E55" s="19"/>
      <c r="F55" s="19"/>
      <c r="G55" s="19"/>
      <c r="H55" s="19"/>
      <c r="I55" s="19"/>
      <c r="J55" s="19"/>
      <c r="K55" s="19">
        <v>135</v>
      </c>
      <c r="L55" s="19"/>
      <c r="M55" s="184"/>
      <c r="N55" s="255"/>
      <c r="O55" s="277">
        <v>100244</v>
      </c>
    </row>
    <row r="56" spans="1:15" ht="25.5" x14ac:dyDescent="0.2">
      <c r="A56" s="12">
        <v>6</v>
      </c>
      <c r="B56" s="11" t="s">
        <v>4180</v>
      </c>
      <c r="C56" s="11" t="s">
        <v>4181</v>
      </c>
      <c r="D56" s="11" t="s">
        <v>116</v>
      </c>
      <c r="E56" s="19"/>
      <c r="F56" s="19"/>
      <c r="G56" s="19"/>
      <c r="H56" s="19"/>
      <c r="I56" s="19"/>
      <c r="J56" s="19"/>
      <c r="K56" s="19">
        <v>40</v>
      </c>
      <c r="L56" s="19"/>
      <c r="M56" s="183"/>
      <c r="N56" s="255"/>
      <c r="O56" s="277">
        <v>101390</v>
      </c>
    </row>
    <row r="57" spans="1:15" ht="34.5" customHeight="1" x14ac:dyDescent="0.2">
      <c r="A57" s="12">
        <v>6</v>
      </c>
      <c r="B57" s="11" t="s">
        <v>4094</v>
      </c>
      <c r="C57" s="11" t="s">
        <v>4182</v>
      </c>
      <c r="D57" s="11" t="s">
        <v>116</v>
      </c>
      <c r="E57" s="19">
        <v>442</v>
      </c>
      <c r="F57" s="19">
        <v>20</v>
      </c>
      <c r="G57" s="19"/>
      <c r="H57" s="19"/>
      <c r="I57" s="19"/>
      <c r="J57" s="19"/>
      <c r="K57" s="19"/>
      <c r="L57" s="19"/>
      <c r="M57" s="184"/>
      <c r="N57" s="255"/>
      <c r="O57" s="277">
        <v>100215</v>
      </c>
    </row>
    <row r="58" spans="1:15" ht="33.75" customHeight="1" x14ac:dyDescent="0.2">
      <c r="A58" s="12">
        <v>6</v>
      </c>
      <c r="B58" s="11" t="s">
        <v>4183</v>
      </c>
      <c r="C58" s="11" t="s">
        <v>4184</v>
      </c>
      <c r="D58" s="11" t="s">
        <v>116</v>
      </c>
      <c r="E58" s="19">
        <v>258</v>
      </c>
      <c r="F58" s="19"/>
      <c r="G58" s="19">
        <v>33</v>
      </c>
      <c r="H58" s="19"/>
      <c r="I58" s="19"/>
      <c r="J58" s="19"/>
      <c r="K58" s="19"/>
      <c r="L58" s="19"/>
      <c r="M58" s="184"/>
      <c r="N58" s="255"/>
      <c r="O58" s="277">
        <v>100254</v>
      </c>
    </row>
    <row r="59" spans="1:15" ht="26.25" customHeight="1" x14ac:dyDescent="0.2">
      <c r="A59" s="12">
        <v>6</v>
      </c>
      <c r="B59" s="11" t="s">
        <v>4185</v>
      </c>
      <c r="C59" s="11" t="s">
        <v>4186</v>
      </c>
      <c r="D59" s="11" t="s">
        <v>116</v>
      </c>
      <c r="E59" s="19"/>
      <c r="F59" s="19">
        <v>363</v>
      </c>
      <c r="G59" s="19"/>
      <c r="H59" s="19"/>
      <c r="I59" s="19"/>
      <c r="J59" s="19"/>
      <c r="K59" s="19"/>
      <c r="L59" s="19"/>
      <c r="M59" s="184"/>
      <c r="N59" s="255"/>
      <c r="O59" s="277">
        <v>100236</v>
      </c>
    </row>
    <row r="60" spans="1:15" ht="15" x14ac:dyDescent="0.2">
      <c r="A60" s="12">
        <v>6</v>
      </c>
      <c r="B60" s="11" t="s">
        <v>4187</v>
      </c>
      <c r="C60" s="11" t="s">
        <v>4188</v>
      </c>
      <c r="D60" s="11" t="s">
        <v>95</v>
      </c>
      <c r="E60" s="19">
        <v>70</v>
      </c>
      <c r="F60" s="19"/>
      <c r="G60" s="19"/>
      <c r="H60" s="19"/>
      <c r="I60" s="19"/>
      <c r="J60" s="19"/>
      <c r="K60" s="19"/>
      <c r="L60" s="19"/>
      <c r="M60" s="184"/>
      <c r="N60" s="255"/>
      <c r="O60" s="277">
        <v>100385</v>
      </c>
    </row>
    <row r="61" spans="1:15" ht="45" customHeight="1" x14ac:dyDescent="0.2">
      <c r="A61" s="12">
        <v>6</v>
      </c>
      <c r="B61" s="11" t="s">
        <v>4104</v>
      </c>
      <c r="C61" s="11" t="s">
        <v>4105</v>
      </c>
      <c r="D61" s="11" t="s">
        <v>204</v>
      </c>
      <c r="E61" s="19">
        <v>40</v>
      </c>
      <c r="F61" s="19"/>
      <c r="G61" s="19"/>
      <c r="H61" s="19"/>
      <c r="I61" s="19"/>
      <c r="J61" s="19"/>
      <c r="K61" s="19"/>
      <c r="L61" s="19"/>
      <c r="M61" s="184"/>
      <c r="N61" s="255"/>
      <c r="O61" s="277">
        <v>101393</v>
      </c>
    </row>
    <row r="62" spans="1:15" s="147" customFormat="1" ht="17.25" customHeight="1" x14ac:dyDescent="0.2">
      <c r="A62" s="664" t="s">
        <v>639</v>
      </c>
      <c r="B62" s="658"/>
      <c r="C62" s="658"/>
      <c r="D62" s="659"/>
      <c r="E62" s="148">
        <f t="shared" ref="E62:M62" si="5">SUM(E42:E61)</f>
        <v>3963</v>
      </c>
      <c r="F62" s="148">
        <f t="shared" si="5"/>
        <v>582</v>
      </c>
      <c r="G62" s="148">
        <f t="shared" si="5"/>
        <v>53</v>
      </c>
      <c r="H62" s="148">
        <f t="shared" si="5"/>
        <v>0</v>
      </c>
      <c r="I62" s="148">
        <f t="shared" si="5"/>
        <v>40</v>
      </c>
      <c r="J62" s="148">
        <f t="shared" si="5"/>
        <v>24</v>
      </c>
      <c r="K62" s="148">
        <f t="shared" si="5"/>
        <v>215</v>
      </c>
      <c r="L62" s="148">
        <f t="shared" si="5"/>
        <v>88</v>
      </c>
      <c r="M62" s="185">
        <f t="shared" si="5"/>
        <v>120</v>
      </c>
      <c r="N62" s="185">
        <f>SUM(N47:N61)</f>
        <v>20</v>
      </c>
      <c r="O62" s="276"/>
    </row>
    <row r="63" spans="1:15" ht="15" x14ac:dyDescent="0.2">
      <c r="A63" s="12">
        <v>7</v>
      </c>
      <c r="B63" s="11" t="s">
        <v>553</v>
      </c>
      <c r="C63" s="11"/>
      <c r="D63" s="11" t="s">
        <v>554</v>
      </c>
      <c r="E63" s="19">
        <v>25</v>
      </c>
      <c r="F63" s="19"/>
      <c r="G63" s="19"/>
      <c r="H63" s="19"/>
      <c r="I63" s="19"/>
      <c r="J63" s="19"/>
      <c r="K63" s="19"/>
      <c r="L63" s="19"/>
      <c r="M63" s="184"/>
      <c r="N63" s="255"/>
      <c r="O63" s="277">
        <v>600061</v>
      </c>
    </row>
    <row r="64" spans="1:15" ht="37.5" customHeight="1" x14ac:dyDescent="0.2">
      <c r="A64" s="12">
        <v>7</v>
      </c>
      <c r="B64" s="11" t="s">
        <v>4189</v>
      </c>
      <c r="C64" s="11" t="s">
        <v>4190</v>
      </c>
      <c r="D64" s="11" t="s">
        <v>556</v>
      </c>
      <c r="E64" s="19"/>
      <c r="F64" s="19"/>
      <c r="G64" s="19"/>
      <c r="H64" s="19"/>
      <c r="I64" s="19"/>
      <c r="J64" s="19"/>
      <c r="K64" s="19">
        <v>71</v>
      </c>
      <c r="L64" s="19"/>
      <c r="M64" s="183"/>
      <c r="N64" s="255"/>
      <c r="O64" s="277">
        <v>100592</v>
      </c>
    </row>
    <row r="65" spans="1:15" ht="38.25" x14ac:dyDescent="0.2">
      <c r="A65" s="13">
        <v>7</v>
      </c>
      <c r="B65" s="11" t="s">
        <v>4191</v>
      </c>
      <c r="C65" s="11" t="s">
        <v>4192</v>
      </c>
      <c r="D65" s="11" t="s">
        <v>555</v>
      </c>
      <c r="E65" s="19"/>
      <c r="F65" s="19"/>
      <c r="G65" s="19"/>
      <c r="H65" s="19"/>
      <c r="I65" s="19"/>
      <c r="J65" s="19"/>
      <c r="K65" s="19">
        <v>60</v>
      </c>
      <c r="L65" s="19"/>
      <c r="M65" s="183"/>
      <c r="N65" s="255"/>
      <c r="O65" s="277">
        <v>100928</v>
      </c>
    </row>
    <row r="66" spans="1:15" ht="15" x14ac:dyDescent="0.2">
      <c r="A66" s="13">
        <v>7</v>
      </c>
      <c r="B66" s="11" t="s">
        <v>1669</v>
      </c>
      <c r="C66" s="11"/>
      <c r="D66" s="11" t="s">
        <v>560</v>
      </c>
      <c r="E66" s="19">
        <v>30</v>
      </c>
      <c r="F66" s="19"/>
      <c r="G66" s="19"/>
      <c r="H66" s="19"/>
      <c r="I66" s="19"/>
      <c r="J66" s="19"/>
      <c r="K66" s="19"/>
      <c r="L66" s="19"/>
      <c r="M66" s="183"/>
      <c r="N66" s="255"/>
      <c r="O66" s="277" t="s">
        <v>844</v>
      </c>
    </row>
    <row r="67" spans="1:15" ht="14.25" customHeight="1" x14ac:dyDescent="0.2">
      <c r="A67" s="13">
        <v>7</v>
      </c>
      <c r="B67" s="11" t="s">
        <v>4108</v>
      </c>
      <c r="C67" s="11" t="s">
        <v>4193</v>
      </c>
      <c r="D67" s="11" t="s">
        <v>556</v>
      </c>
      <c r="E67" s="309">
        <v>548</v>
      </c>
      <c r="F67" s="279">
        <v>20</v>
      </c>
      <c r="G67" s="19"/>
      <c r="H67" s="19"/>
      <c r="I67" s="19"/>
      <c r="J67" s="19"/>
      <c r="K67" s="19"/>
      <c r="L67" s="19">
        <v>18</v>
      </c>
      <c r="M67" s="183">
        <v>12</v>
      </c>
      <c r="N67" s="255"/>
      <c r="O67" s="277">
        <v>100500</v>
      </c>
    </row>
    <row r="68" spans="1:15" ht="15" x14ac:dyDescent="0.2">
      <c r="A68" s="12">
        <v>7</v>
      </c>
      <c r="B68" s="11" t="s">
        <v>4194</v>
      </c>
      <c r="C68" s="11" t="s">
        <v>4195</v>
      </c>
      <c r="D68" s="11" t="s">
        <v>555</v>
      </c>
      <c r="E68" s="309">
        <v>188</v>
      </c>
      <c r="F68" s="19"/>
      <c r="G68" s="19"/>
      <c r="H68" s="19"/>
      <c r="I68" s="19"/>
      <c r="J68" s="19"/>
      <c r="K68" s="19"/>
      <c r="L68" s="19"/>
      <c r="M68" s="183"/>
      <c r="N68" s="255"/>
      <c r="O68" s="278">
        <v>100273</v>
      </c>
    </row>
    <row r="69" spans="1:15" ht="15" x14ac:dyDescent="0.2">
      <c r="A69" s="13">
        <v>7</v>
      </c>
      <c r="B69" s="11" t="s">
        <v>4196</v>
      </c>
      <c r="C69" s="11" t="s">
        <v>4197</v>
      </c>
      <c r="D69" s="11" t="s">
        <v>560</v>
      </c>
      <c r="E69" s="309">
        <v>178</v>
      </c>
      <c r="F69" s="19"/>
      <c r="G69" s="19"/>
      <c r="H69" s="19"/>
      <c r="I69" s="19"/>
      <c r="J69" s="19"/>
      <c r="K69" s="19"/>
      <c r="L69" s="19"/>
      <c r="M69" s="183"/>
      <c r="N69" s="255"/>
      <c r="O69" s="277">
        <v>100059</v>
      </c>
    </row>
    <row r="70" spans="1:15" ht="15" x14ac:dyDescent="0.2">
      <c r="A70" s="163">
        <v>7</v>
      </c>
      <c r="B70" s="164" t="s">
        <v>4198</v>
      </c>
      <c r="C70" s="164" t="s">
        <v>4199</v>
      </c>
      <c r="D70" s="11" t="s">
        <v>558</v>
      </c>
      <c r="E70" s="19">
        <v>25</v>
      </c>
      <c r="F70" s="19"/>
      <c r="G70" s="19"/>
      <c r="H70" s="19"/>
      <c r="I70" s="19"/>
      <c r="J70" s="19"/>
      <c r="K70" s="19"/>
      <c r="L70" s="19"/>
      <c r="M70" s="183"/>
      <c r="N70" s="255"/>
      <c r="O70" s="277">
        <v>600062</v>
      </c>
    </row>
    <row r="71" spans="1:15" ht="51" x14ac:dyDescent="0.2">
      <c r="A71" s="13">
        <v>7</v>
      </c>
      <c r="B71" s="11" t="s">
        <v>4201</v>
      </c>
      <c r="C71" s="11" t="s">
        <v>4200</v>
      </c>
      <c r="D71" s="11" t="s">
        <v>556</v>
      </c>
      <c r="E71" s="19"/>
      <c r="F71" s="19">
        <v>149</v>
      </c>
      <c r="G71" s="19"/>
      <c r="H71" s="19"/>
      <c r="I71" s="19"/>
      <c r="J71" s="19">
        <v>48</v>
      </c>
      <c r="K71" s="19"/>
      <c r="L71" s="19"/>
      <c r="M71" s="183"/>
      <c r="N71" s="255"/>
      <c r="O71" s="277">
        <v>100265</v>
      </c>
    </row>
    <row r="72" spans="1:15" s="147" customFormat="1" x14ac:dyDescent="0.2">
      <c r="A72" s="657" t="s">
        <v>640</v>
      </c>
      <c r="B72" s="658"/>
      <c r="C72" s="658"/>
      <c r="D72" s="659"/>
      <c r="E72" s="148">
        <f t="shared" ref="E72:N72" si="6">SUM(E63:E71)</f>
        <v>994</v>
      </c>
      <c r="F72" s="148">
        <f t="shared" si="6"/>
        <v>169</v>
      </c>
      <c r="G72" s="148">
        <f t="shared" si="6"/>
        <v>0</v>
      </c>
      <c r="H72" s="148">
        <f t="shared" si="6"/>
        <v>0</v>
      </c>
      <c r="I72" s="148">
        <f t="shared" si="6"/>
        <v>0</v>
      </c>
      <c r="J72" s="148">
        <f t="shared" si="6"/>
        <v>48</v>
      </c>
      <c r="K72" s="148">
        <f t="shared" si="6"/>
        <v>131</v>
      </c>
      <c r="L72" s="148">
        <f t="shared" si="6"/>
        <v>18</v>
      </c>
      <c r="M72" s="148">
        <f t="shared" si="6"/>
        <v>12</v>
      </c>
      <c r="N72" s="185">
        <f t="shared" si="6"/>
        <v>0</v>
      </c>
      <c r="O72" s="276"/>
    </row>
    <row r="73" spans="1:15" ht="15" x14ac:dyDescent="0.2">
      <c r="A73" s="13">
        <v>8</v>
      </c>
      <c r="B73" s="11" t="s">
        <v>561</v>
      </c>
      <c r="C73" s="11"/>
      <c r="D73" s="11" t="s">
        <v>562</v>
      </c>
      <c r="E73" s="19">
        <v>52</v>
      </c>
      <c r="F73" s="19"/>
      <c r="G73" s="19"/>
      <c r="H73" s="19"/>
      <c r="I73" s="19"/>
      <c r="J73" s="19"/>
      <c r="K73" s="19"/>
      <c r="L73" s="19"/>
      <c r="M73" s="183"/>
      <c r="N73" s="255"/>
      <c r="O73" s="277">
        <v>100123</v>
      </c>
    </row>
    <row r="74" spans="1:15" ht="15" x14ac:dyDescent="0.2">
      <c r="A74" s="13">
        <v>8</v>
      </c>
      <c r="B74" s="11" t="s">
        <v>563</v>
      </c>
      <c r="C74" s="11"/>
      <c r="D74" s="11" t="s">
        <v>564</v>
      </c>
      <c r="E74" s="19">
        <v>100</v>
      </c>
      <c r="F74" s="19"/>
      <c r="G74" s="19"/>
      <c r="H74" s="19"/>
      <c r="I74" s="19"/>
      <c r="J74" s="19"/>
      <c r="K74" s="19"/>
      <c r="L74" s="19"/>
      <c r="M74" s="183"/>
      <c r="N74" s="255"/>
      <c r="O74" s="277">
        <v>100332</v>
      </c>
    </row>
    <row r="75" spans="1:15" s="147" customFormat="1" x14ac:dyDescent="0.2">
      <c r="A75" s="657" t="s">
        <v>641</v>
      </c>
      <c r="B75" s="658"/>
      <c r="C75" s="658"/>
      <c r="D75" s="659"/>
      <c r="E75" s="148">
        <f t="shared" ref="E75:M75" si="7">SUM(E73:E74)</f>
        <v>152</v>
      </c>
      <c r="F75" s="148">
        <f t="shared" si="7"/>
        <v>0</v>
      </c>
      <c r="G75" s="148">
        <f t="shared" si="7"/>
        <v>0</v>
      </c>
      <c r="H75" s="148">
        <f t="shared" si="7"/>
        <v>0</v>
      </c>
      <c r="I75" s="148">
        <f t="shared" si="7"/>
        <v>0</v>
      </c>
      <c r="J75" s="148">
        <f t="shared" si="7"/>
        <v>0</v>
      </c>
      <c r="K75" s="148">
        <f t="shared" si="7"/>
        <v>0</v>
      </c>
      <c r="L75" s="148">
        <f t="shared" si="7"/>
        <v>0</v>
      </c>
      <c r="M75" s="185">
        <f t="shared" si="7"/>
        <v>0</v>
      </c>
      <c r="N75" s="185">
        <f>SUM(N67:N73)</f>
        <v>0</v>
      </c>
      <c r="O75" s="276"/>
    </row>
    <row r="76" spans="1:15" ht="29.25" customHeight="1" x14ac:dyDescent="0.2">
      <c r="A76" s="13">
        <v>9</v>
      </c>
      <c r="B76" s="11" t="s">
        <v>4202</v>
      </c>
      <c r="C76" s="11" t="s">
        <v>4203</v>
      </c>
      <c r="D76" s="11" t="s">
        <v>565</v>
      </c>
      <c r="E76" s="19">
        <v>56</v>
      </c>
      <c r="F76" s="19">
        <v>0</v>
      </c>
      <c r="G76" s="19"/>
      <c r="H76" s="19"/>
      <c r="I76" s="19"/>
      <c r="J76" s="19"/>
      <c r="K76" s="19"/>
      <c r="L76" s="19"/>
      <c r="M76" s="183"/>
      <c r="N76" s="255"/>
      <c r="O76" s="382">
        <v>100339</v>
      </c>
    </row>
    <row r="77" spans="1:15" ht="15" x14ac:dyDescent="0.2">
      <c r="A77" s="13">
        <v>9</v>
      </c>
      <c r="B77" s="11" t="s">
        <v>1689</v>
      </c>
      <c r="C77" s="11"/>
      <c r="D77" s="11" t="s">
        <v>566</v>
      </c>
      <c r="E77" s="19">
        <v>25</v>
      </c>
      <c r="F77" s="19"/>
      <c r="G77" s="19"/>
      <c r="H77" s="19"/>
      <c r="I77" s="19"/>
      <c r="J77" s="19"/>
      <c r="K77" s="19"/>
      <c r="L77" s="19"/>
      <c r="M77" s="183"/>
      <c r="N77" s="255"/>
      <c r="O77" s="277">
        <v>600058</v>
      </c>
    </row>
    <row r="78" spans="1:15" ht="15" x14ac:dyDescent="0.2">
      <c r="A78" s="13">
        <v>9</v>
      </c>
      <c r="B78" s="11" t="s">
        <v>153</v>
      </c>
      <c r="C78" s="11"/>
      <c r="D78" s="11" t="s">
        <v>568</v>
      </c>
      <c r="E78" s="19">
        <v>119</v>
      </c>
      <c r="F78" s="19">
        <v>20</v>
      </c>
      <c r="G78" s="19"/>
      <c r="H78" s="19"/>
      <c r="I78" s="19"/>
      <c r="J78" s="19"/>
      <c r="K78" s="19">
        <v>10</v>
      </c>
      <c r="L78" s="19"/>
      <c r="M78" s="183"/>
      <c r="N78" s="255"/>
      <c r="O78" s="277">
        <v>100377</v>
      </c>
    </row>
    <row r="79" spans="1:15" s="147" customFormat="1" x14ac:dyDescent="0.2">
      <c r="A79" s="657" t="s">
        <v>642</v>
      </c>
      <c r="B79" s="658"/>
      <c r="C79" s="658"/>
      <c r="D79" s="659"/>
      <c r="E79" s="148">
        <f t="shared" ref="E79:M79" si="8">SUM(E76:E78)</f>
        <v>200</v>
      </c>
      <c r="F79" s="148">
        <f t="shared" si="8"/>
        <v>20</v>
      </c>
      <c r="G79" s="148">
        <f t="shared" si="8"/>
        <v>0</v>
      </c>
      <c r="H79" s="148">
        <f t="shared" si="8"/>
        <v>0</v>
      </c>
      <c r="I79" s="148">
        <f t="shared" si="8"/>
        <v>0</v>
      </c>
      <c r="J79" s="148">
        <f t="shared" si="8"/>
        <v>0</v>
      </c>
      <c r="K79" s="148">
        <f t="shared" si="8"/>
        <v>10</v>
      </c>
      <c r="L79" s="148">
        <f t="shared" si="8"/>
        <v>0</v>
      </c>
      <c r="M79" s="185">
        <f t="shared" si="8"/>
        <v>0</v>
      </c>
      <c r="N79" s="185">
        <f>SUM(N69:N77)</f>
        <v>0</v>
      </c>
      <c r="O79" s="276"/>
    </row>
    <row r="80" spans="1:15" ht="15" x14ac:dyDescent="0.2">
      <c r="A80" s="13">
        <v>10</v>
      </c>
      <c r="B80" s="11" t="s">
        <v>569</v>
      </c>
      <c r="C80" s="11"/>
      <c r="D80" s="11" t="s">
        <v>570</v>
      </c>
      <c r="E80" s="530">
        <v>388</v>
      </c>
      <c r="F80" s="19">
        <v>27</v>
      </c>
      <c r="G80" s="19"/>
      <c r="H80" s="19"/>
      <c r="I80" s="19"/>
      <c r="J80" s="19"/>
      <c r="K80" s="19">
        <v>27</v>
      </c>
      <c r="L80" s="19">
        <v>12</v>
      </c>
      <c r="M80" s="183">
        <v>1</v>
      </c>
      <c r="N80" s="255"/>
      <c r="O80" s="381">
        <v>100958</v>
      </c>
    </row>
    <row r="81" spans="1:15" ht="15" x14ac:dyDescent="0.2">
      <c r="A81" s="13">
        <v>10</v>
      </c>
      <c r="B81" s="11" t="s">
        <v>4204</v>
      </c>
      <c r="C81" s="11" t="s">
        <v>4205</v>
      </c>
      <c r="D81" s="11"/>
      <c r="E81" s="307"/>
      <c r="F81" s="19">
        <v>40</v>
      </c>
      <c r="G81" s="19"/>
      <c r="H81" s="19"/>
      <c r="I81" s="19"/>
      <c r="J81" s="19"/>
      <c r="K81" s="19"/>
      <c r="L81" s="19"/>
      <c r="M81" s="183"/>
      <c r="N81" s="255"/>
      <c r="O81" s="278">
        <v>101391</v>
      </c>
    </row>
    <row r="82" spans="1:15" ht="15" x14ac:dyDescent="0.2">
      <c r="A82" s="13">
        <v>10</v>
      </c>
      <c r="B82" s="11" t="s">
        <v>292</v>
      </c>
      <c r="C82" s="11" t="s">
        <v>4206</v>
      </c>
      <c r="D82" s="11" t="s">
        <v>572</v>
      </c>
      <c r="E82" s="19">
        <v>71</v>
      </c>
      <c r="F82" s="19">
        <v>19</v>
      </c>
      <c r="G82" s="19"/>
      <c r="H82" s="19"/>
      <c r="I82" s="19"/>
      <c r="J82" s="19"/>
      <c r="K82" s="19"/>
      <c r="L82" s="19"/>
      <c r="M82" s="183"/>
      <c r="N82" s="255"/>
      <c r="O82" s="277">
        <v>100282</v>
      </c>
    </row>
    <row r="83" spans="1:15" s="147" customFormat="1" x14ac:dyDescent="0.2">
      <c r="A83" s="657" t="s">
        <v>643</v>
      </c>
      <c r="B83" s="658"/>
      <c r="C83" s="658"/>
      <c r="D83" s="659"/>
      <c r="E83" s="148">
        <f t="shared" ref="E83:M83" si="9">SUM(E80:E82)</f>
        <v>459</v>
      </c>
      <c r="F83" s="148">
        <f t="shared" si="9"/>
        <v>86</v>
      </c>
      <c r="G83" s="148">
        <f t="shared" si="9"/>
        <v>0</v>
      </c>
      <c r="H83" s="148">
        <f t="shared" si="9"/>
        <v>0</v>
      </c>
      <c r="I83" s="148">
        <f t="shared" si="9"/>
        <v>0</v>
      </c>
      <c r="J83" s="148">
        <f t="shared" si="9"/>
        <v>0</v>
      </c>
      <c r="K83" s="148">
        <f t="shared" si="9"/>
        <v>27</v>
      </c>
      <c r="L83" s="148">
        <f t="shared" si="9"/>
        <v>12</v>
      </c>
      <c r="M83" s="185">
        <f t="shared" si="9"/>
        <v>1</v>
      </c>
      <c r="N83" s="185">
        <f>SUM(N72:N80)</f>
        <v>0</v>
      </c>
      <c r="O83" s="276"/>
    </row>
    <row r="84" spans="1:15" ht="25.5" x14ac:dyDescent="0.2">
      <c r="A84" s="13">
        <v>11</v>
      </c>
      <c r="B84" s="11" t="s">
        <v>4208</v>
      </c>
      <c r="C84" s="11" t="s">
        <v>4207</v>
      </c>
      <c r="D84" s="11" t="s">
        <v>573</v>
      </c>
      <c r="E84" s="19">
        <v>25</v>
      </c>
      <c r="F84" s="19"/>
      <c r="G84" s="19"/>
      <c r="H84" s="19"/>
      <c r="I84" s="19"/>
      <c r="J84" s="19"/>
      <c r="K84" s="19"/>
      <c r="L84" s="19"/>
      <c r="M84" s="183"/>
      <c r="N84" s="255"/>
      <c r="O84" s="277">
        <v>600056</v>
      </c>
    </row>
    <row r="85" spans="1:15" ht="38.25" x14ac:dyDescent="0.2">
      <c r="A85" s="13">
        <v>11</v>
      </c>
      <c r="B85" s="11" t="s">
        <v>4209</v>
      </c>
      <c r="C85" s="11" t="s">
        <v>4210</v>
      </c>
      <c r="D85" s="11" t="s">
        <v>573</v>
      </c>
      <c r="E85" s="19">
        <v>143</v>
      </c>
      <c r="F85" s="19"/>
      <c r="G85" s="309">
        <v>25</v>
      </c>
      <c r="H85" s="307"/>
      <c r="I85" s="19"/>
      <c r="J85" s="19"/>
      <c r="K85" s="19"/>
      <c r="L85" s="19">
        <v>6</v>
      </c>
      <c r="M85" s="183"/>
      <c r="N85" s="255"/>
      <c r="O85" s="382">
        <v>100124</v>
      </c>
    </row>
    <row r="86" spans="1:15" ht="15" x14ac:dyDescent="0.2">
      <c r="A86" s="13">
        <v>11</v>
      </c>
      <c r="B86" s="11" t="s">
        <v>3374</v>
      </c>
      <c r="C86" s="11"/>
      <c r="D86" s="11" t="s">
        <v>573</v>
      </c>
      <c r="E86" s="19">
        <v>25</v>
      </c>
      <c r="F86" s="19"/>
      <c r="G86" s="19"/>
      <c r="H86" s="19"/>
      <c r="I86" s="19"/>
      <c r="J86" s="19"/>
      <c r="K86" s="19"/>
      <c r="L86" s="19"/>
      <c r="M86" s="183"/>
      <c r="N86" s="255"/>
      <c r="O86" s="277">
        <v>600082</v>
      </c>
    </row>
    <row r="87" spans="1:15" ht="15" x14ac:dyDescent="0.2">
      <c r="A87" s="13">
        <v>11</v>
      </c>
      <c r="B87" s="11" t="s">
        <v>4211</v>
      </c>
      <c r="C87" s="11" t="s">
        <v>4212</v>
      </c>
      <c r="D87" s="11" t="s">
        <v>574</v>
      </c>
      <c r="E87" s="19">
        <v>72</v>
      </c>
      <c r="F87" s="19"/>
      <c r="G87" s="19"/>
      <c r="H87" s="19"/>
      <c r="I87" s="19"/>
      <c r="J87" s="19"/>
      <c r="K87" s="19"/>
      <c r="L87" s="19"/>
      <c r="M87" s="183"/>
      <c r="N87" s="255"/>
      <c r="O87" s="277">
        <v>100263</v>
      </c>
    </row>
    <row r="88" spans="1:15" ht="15" x14ac:dyDescent="0.2">
      <c r="A88" s="13">
        <v>11</v>
      </c>
      <c r="B88" s="11" t="s">
        <v>353</v>
      </c>
      <c r="C88" s="11" t="s">
        <v>4214</v>
      </c>
      <c r="D88" s="11" t="s">
        <v>416</v>
      </c>
      <c r="E88" s="19">
        <v>312</v>
      </c>
      <c r="F88" s="19"/>
      <c r="G88" s="19"/>
      <c r="H88" s="19"/>
      <c r="I88" s="19"/>
      <c r="J88" s="19"/>
      <c r="K88" s="19">
        <v>20</v>
      </c>
      <c r="L88" s="19">
        <v>16</v>
      </c>
      <c r="M88" s="183"/>
      <c r="N88" s="255"/>
      <c r="O88" s="277">
        <v>100366</v>
      </c>
    </row>
    <row r="89" spans="1:15" ht="15" x14ac:dyDescent="0.2">
      <c r="A89" s="13">
        <v>11</v>
      </c>
      <c r="B89" s="11" t="s">
        <v>4126</v>
      </c>
      <c r="C89" s="11" t="s">
        <v>4213</v>
      </c>
      <c r="D89" s="11" t="s">
        <v>416</v>
      </c>
      <c r="E89" s="19">
        <v>113</v>
      </c>
      <c r="F89" s="19"/>
      <c r="G89" s="19"/>
      <c r="H89" s="19"/>
      <c r="I89" s="19"/>
      <c r="J89" s="19"/>
      <c r="K89" s="19"/>
      <c r="L89" s="19"/>
      <c r="M89" s="183"/>
      <c r="N89" s="255"/>
      <c r="O89" s="277">
        <v>100368</v>
      </c>
    </row>
    <row r="90" spans="1:15" s="147" customFormat="1" x14ac:dyDescent="0.2">
      <c r="A90" s="657" t="s">
        <v>644</v>
      </c>
      <c r="B90" s="658"/>
      <c r="C90" s="658"/>
      <c r="D90" s="659"/>
      <c r="E90" s="148">
        <f>SUM(E84:E89)</f>
        <v>690</v>
      </c>
      <c r="F90" s="148">
        <f t="shared" ref="F90:M90" si="10">SUM(F85:F89)</f>
        <v>0</v>
      </c>
      <c r="G90" s="148">
        <f t="shared" si="10"/>
        <v>25</v>
      </c>
      <c r="H90" s="148">
        <f t="shared" si="10"/>
        <v>0</v>
      </c>
      <c r="I90" s="148">
        <f t="shared" si="10"/>
        <v>0</v>
      </c>
      <c r="J90" s="148">
        <f t="shared" si="10"/>
        <v>0</v>
      </c>
      <c r="K90" s="148">
        <f t="shared" si="10"/>
        <v>20</v>
      </c>
      <c r="L90" s="148">
        <f t="shared" si="10"/>
        <v>22</v>
      </c>
      <c r="M90" s="185">
        <f t="shared" si="10"/>
        <v>0</v>
      </c>
      <c r="N90" s="185">
        <f>SUM(N79:N88)</f>
        <v>0</v>
      </c>
      <c r="O90" s="276"/>
    </row>
    <row r="91" spans="1:15" ht="15" x14ac:dyDescent="0.2">
      <c r="A91" s="13">
        <v>12</v>
      </c>
      <c r="B91" s="11" t="s">
        <v>293</v>
      </c>
      <c r="C91" s="11" t="s">
        <v>4215</v>
      </c>
      <c r="D91" s="11" t="s">
        <v>417</v>
      </c>
      <c r="E91" s="19">
        <v>255</v>
      </c>
      <c r="F91" s="19">
        <v>75</v>
      </c>
      <c r="G91" s="19"/>
      <c r="H91" s="19"/>
      <c r="I91" s="19"/>
      <c r="J91" s="19"/>
      <c r="K91" s="19">
        <v>20</v>
      </c>
      <c r="L91" s="19">
        <v>8</v>
      </c>
      <c r="M91" s="183"/>
      <c r="N91" s="255"/>
      <c r="O91" s="277">
        <v>100365</v>
      </c>
    </row>
    <row r="92" spans="1:15" ht="15" x14ac:dyDescent="0.2">
      <c r="A92" s="13">
        <v>12</v>
      </c>
      <c r="B92" s="11" t="s">
        <v>419</v>
      </c>
      <c r="C92" s="11"/>
      <c r="D92" s="11" t="s">
        <v>420</v>
      </c>
      <c r="E92" s="19">
        <v>55</v>
      </c>
      <c r="F92" s="19"/>
      <c r="G92" s="19"/>
      <c r="H92" s="19"/>
      <c r="I92" s="19"/>
      <c r="J92" s="19"/>
      <c r="K92" s="19"/>
      <c r="L92" s="19"/>
      <c r="M92" s="183"/>
      <c r="N92" s="255"/>
      <c r="O92" s="277">
        <v>100620</v>
      </c>
    </row>
    <row r="93" spans="1:15" ht="15" x14ac:dyDescent="0.2">
      <c r="A93" s="13">
        <v>12</v>
      </c>
      <c r="B93" s="11" t="s">
        <v>821</v>
      </c>
      <c r="C93" s="11"/>
      <c r="D93" s="11" t="s">
        <v>421</v>
      </c>
      <c r="E93" s="19">
        <v>25</v>
      </c>
      <c r="F93" s="19"/>
      <c r="G93" s="19"/>
      <c r="H93" s="19"/>
      <c r="I93" s="19"/>
      <c r="J93" s="19"/>
      <c r="K93" s="19"/>
      <c r="L93" s="19"/>
      <c r="M93" s="183"/>
      <c r="N93" s="255"/>
      <c r="O93" s="277">
        <v>600067</v>
      </c>
    </row>
    <row r="94" spans="1:15" ht="15" x14ac:dyDescent="0.2">
      <c r="A94" s="13">
        <v>12</v>
      </c>
      <c r="B94" s="11" t="s">
        <v>1688</v>
      </c>
      <c r="C94" s="11"/>
      <c r="D94" s="11" t="s">
        <v>418</v>
      </c>
      <c r="E94" s="19">
        <v>90</v>
      </c>
      <c r="F94" s="19"/>
      <c r="G94" s="19"/>
      <c r="H94" s="19"/>
      <c r="I94" s="19"/>
      <c r="J94" s="19"/>
      <c r="K94" s="19"/>
      <c r="L94" s="19"/>
      <c r="M94" s="183"/>
      <c r="N94" s="255"/>
      <c r="O94" s="277">
        <v>100288</v>
      </c>
    </row>
    <row r="95" spans="1:15" s="147" customFormat="1" x14ac:dyDescent="0.2">
      <c r="A95" s="657" t="s">
        <v>645</v>
      </c>
      <c r="B95" s="658"/>
      <c r="C95" s="658"/>
      <c r="D95" s="659"/>
      <c r="E95" s="148">
        <f>SUM(E91:E94)</f>
        <v>425</v>
      </c>
      <c r="F95" s="148">
        <f>SUM(F91:F94)</f>
        <v>75</v>
      </c>
      <c r="G95" s="148"/>
      <c r="H95" s="148"/>
      <c r="I95" s="148"/>
      <c r="J95" s="148">
        <f>SUM(J91:J94)</f>
        <v>0</v>
      </c>
      <c r="K95" s="148">
        <f>SUM(K91:K94)</f>
        <v>20</v>
      </c>
      <c r="L95" s="148">
        <f>SUM(L91:L94)</f>
        <v>8</v>
      </c>
      <c r="M95" s="185">
        <f>SUM(M91:M94)</f>
        <v>0</v>
      </c>
      <c r="N95" s="185">
        <f>SUM(N86:N93)</f>
        <v>0</v>
      </c>
      <c r="O95" s="276"/>
    </row>
    <row r="96" spans="1:15" ht="15" x14ac:dyDescent="0.2">
      <c r="A96" s="13">
        <v>13</v>
      </c>
      <c r="B96" s="11" t="s">
        <v>4216</v>
      </c>
      <c r="C96" s="11" t="s">
        <v>4217</v>
      </c>
      <c r="D96" s="11" t="s">
        <v>427</v>
      </c>
      <c r="E96" s="19">
        <v>49</v>
      </c>
      <c r="F96" s="19"/>
      <c r="G96" s="19"/>
      <c r="H96" s="19"/>
      <c r="I96" s="19"/>
      <c r="J96" s="19"/>
      <c r="K96" s="19"/>
      <c r="L96" s="19"/>
      <c r="M96" s="183"/>
      <c r="N96" s="255"/>
      <c r="O96" s="277">
        <v>100075</v>
      </c>
    </row>
    <row r="97" spans="1:15" s="35" customFormat="1" ht="15" x14ac:dyDescent="0.2">
      <c r="A97" s="13">
        <v>13</v>
      </c>
      <c r="B97" s="11" t="s">
        <v>1537</v>
      </c>
      <c r="C97" s="11" t="s">
        <v>4218</v>
      </c>
      <c r="D97" s="11" t="s">
        <v>422</v>
      </c>
      <c r="E97" s="19">
        <v>186</v>
      </c>
      <c r="F97" s="19"/>
      <c r="G97" s="19">
        <v>30</v>
      </c>
      <c r="H97" s="19"/>
      <c r="I97" s="19">
        <v>14</v>
      </c>
      <c r="J97" s="19">
        <v>15</v>
      </c>
      <c r="K97" s="19">
        <v>20</v>
      </c>
      <c r="L97" s="19">
        <v>8</v>
      </c>
      <c r="M97" s="183"/>
      <c r="N97" s="407"/>
      <c r="O97" s="277">
        <v>100417</v>
      </c>
    </row>
    <row r="98" spans="1:15" ht="15" x14ac:dyDescent="0.2">
      <c r="A98" s="13">
        <v>13</v>
      </c>
      <c r="B98" s="11" t="s">
        <v>4220</v>
      </c>
      <c r="C98" s="11" t="s">
        <v>4219</v>
      </c>
      <c r="D98" s="11" t="s">
        <v>425</v>
      </c>
      <c r="E98" s="19">
        <v>25</v>
      </c>
      <c r="F98" s="19"/>
      <c r="G98" s="19"/>
      <c r="H98" s="19"/>
      <c r="I98" s="19"/>
      <c r="J98" s="19"/>
      <c r="K98" s="19"/>
      <c r="L98" s="19"/>
      <c r="M98" s="183"/>
      <c r="N98" s="255"/>
      <c r="O98" s="277">
        <v>600080</v>
      </c>
    </row>
    <row r="99" spans="1:15" ht="15" x14ac:dyDescent="0.2">
      <c r="A99" s="13">
        <v>13</v>
      </c>
      <c r="B99" s="11" t="s">
        <v>295</v>
      </c>
      <c r="C99" s="11"/>
      <c r="D99" s="11" t="s">
        <v>423</v>
      </c>
      <c r="E99" s="19">
        <v>120</v>
      </c>
      <c r="F99" s="19">
        <v>30</v>
      </c>
      <c r="G99" s="19"/>
      <c r="H99" s="19"/>
      <c r="I99" s="19"/>
      <c r="J99" s="19"/>
      <c r="K99" s="19"/>
      <c r="L99" s="19"/>
      <c r="M99" s="183"/>
      <c r="N99" s="255"/>
      <c r="O99" s="277">
        <v>100163</v>
      </c>
    </row>
    <row r="100" spans="1:15" ht="15" x14ac:dyDescent="0.2">
      <c r="A100" s="13">
        <v>13</v>
      </c>
      <c r="B100" s="11" t="s">
        <v>252</v>
      </c>
      <c r="C100" s="11"/>
      <c r="D100" s="11" t="s">
        <v>428</v>
      </c>
      <c r="E100" s="19">
        <v>96</v>
      </c>
      <c r="F100" s="19"/>
      <c r="G100" s="19"/>
      <c r="H100" s="19"/>
      <c r="I100" s="19"/>
      <c r="J100" s="19"/>
      <c r="K100" s="19"/>
      <c r="L100" s="19"/>
      <c r="M100" s="183"/>
      <c r="N100" s="255"/>
      <c r="O100" s="277">
        <v>100019</v>
      </c>
    </row>
    <row r="101" spans="1:15" ht="15" x14ac:dyDescent="0.2">
      <c r="A101" s="13">
        <v>13</v>
      </c>
      <c r="B101" s="11" t="s">
        <v>4221</v>
      </c>
      <c r="C101" s="11" t="s">
        <v>4222</v>
      </c>
      <c r="D101" s="11" t="s">
        <v>428</v>
      </c>
      <c r="E101" s="19">
        <v>108</v>
      </c>
      <c r="F101" s="19"/>
      <c r="G101" s="19"/>
      <c r="H101" s="19">
        <v>12</v>
      </c>
      <c r="I101" s="19"/>
      <c r="J101" s="19"/>
      <c r="K101" s="19"/>
      <c r="L101" s="19"/>
      <c r="M101" s="183"/>
      <c r="N101" s="255"/>
      <c r="O101" s="277">
        <v>100020</v>
      </c>
    </row>
    <row r="102" spans="1:15" ht="25.5" x14ac:dyDescent="0.2">
      <c r="A102" s="12">
        <v>13</v>
      </c>
      <c r="B102" s="11" t="s">
        <v>4223</v>
      </c>
      <c r="C102" s="11" t="s">
        <v>4224</v>
      </c>
      <c r="D102" s="11" t="s">
        <v>430</v>
      </c>
      <c r="E102" s="19">
        <v>30</v>
      </c>
      <c r="F102" s="19"/>
      <c r="G102" s="19"/>
      <c r="H102" s="19"/>
      <c r="I102" s="19"/>
      <c r="J102" s="19"/>
      <c r="K102" s="19"/>
      <c r="L102" s="19"/>
      <c r="M102" s="183"/>
      <c r="N102" s="255"/>
      <c r="O102" s="277">
        <v>100960</v>
      </c>
    </row>
    <row r="103" spans="1:15" ht="15" x14ac:dyDescent="0.2">
      <c r="A103" s="13">
        <v>13</v>
      </c>
      <c r="B103" s="11" t="s">
        <v>4225</v>
      </c>
      <c r="C103" s="11" t="s">
        <v>4226</v>
      </c>
      <c r="D103" s="11" t="s">
        <v>214</v>
      </c>
      <c r="E103" s="19">
        <v>144</v>
      </c>
      <c r="F103" s="19"/>
      <c r="G103" s="19"/>
      <c r="H103" s="19"/>
      <c r="I103" s="19"/>
      <c r="J103" s="19"/>
      <c r="K103" s="19"/>
      <c r="L103" s="19">
        <v>6</v>
      </c>
      <c r="M103" s="183"/>
      <c r="N103" s="255"/>
      <c r="O103" s="277">
        <v>100281</v>
      </c>
    </row>
    <row r="104" spans="1:15" s="147" customFormat="1" x14ac:dyDescent="0.2">
      <c r="A104" s="657" t="s">
        <v>646</v>
      </c>
      <c r="B104" s="658"/>
      <c r="C104" s="658"/>
      <c r="D104" s="659"/>
      <c r="E104" s="148">
        <f>SUM(E96:E103)</f>
        <v>758</v>
      </c>
      <c r="F104" s="148">
        <f t="shared" ref="F104:M104" si="11">SUM(F97:F102)</f>
        <v>30</v>
      </c>
      <c r="G104" s="148">
        <f t="shared" si="11"/>
        <v>30</v>
      </c>
      <c r="H104" s="148">
        <f t="shared" si="11"/>
        <v>12</v>
      </c>
      <c r="I104" s="148">
        <f t="shared" si="11"/>
        <v>14</v>
      </c>
      <c r="J104" s="148">
        <f t="shared" si="11"/>
        <v>15</v>
      </c>
      <c r="K104" s="148">
        <f t="shared" si="11"/>
        <v>20</v>
      </c>
      <c r="L104" s="148">
        <f>SUM(L96:L103)</f>
        <v>14</v>
      </c>
      <c r="M104" s="185">
        <f t="shared" si="11"/>
        <v>0</v>
      </c>
      <c r="N104" s="185">
        <f>SUM(N93:N101)</f>
        <v>0</v>
      </c>
      <c r="O104" s="276"/>
    </row>
    <row r="105" spans="1:15" ht="15" x14ac:dyDescent="0.2">
      <c r="A105" s="13">
        <v>14</v>
      </c>
      <c r="B105" s="11" t="s">
        <v>268</v>
      </c>
      <c r="C105" s="11"/>
      <c r="D105" s="11" t="s">
        <v>431</v>
      </c>
      <c r="E105" s="19">
        <v>24</v>
      </c>
      <c r="F105" s="19"/>
      <c r="G105" s="19"/>
      <c r="H105" s="19"/>
      <c r="I105" s="19"/>
      <c r="J105" s="19"/>
      <c r="K105" s="19"/>
      <c r="L105" s="19"/>
      <c r="M105" s="183"/>
      <c r="N105" s="255"/>
      <c r="O105" s="277">
        <v>600060</v>
      </c>
    </row>
    <row r="106" spans="1:15" ht="15" x14ac:dyDescent="0.2">
      <c r="A106" s="12">
        <v>14</v>
      </c>
      <c r="B106" s="11" t="s">
        <v>433</v>
      </c>
      <c r="C106" s="11"/>
      <c r="D106" s="11" t="s">
        <v>434</v>
      </c>
      <c r="E106" s="19">
        <v>25</v>
      </c>
      <c r="F106" s="19"/>
      <c r="G106" s="19"/>
      <c r="H106" s="19"/>
      <c r="I106" s="19"/>
      <c r="J106" s="19"/>
      <c r="K106" s="19"/>
      <c r="L106" s="19"/>
      <c r="M106" s="183"/>
      <c r="N106" s="255"/>
      <c r="O106" s="277">
        <v>600068</v>
      </c>
    </row>
    <row r="107" spans="1:15" ht="15" x14ac:dyDescent="0.2">
      <c r="A107" s="12">
        <v>14</v>
      </c>
      <c r="B107" s="11" t="s">
        <v>822</v>
      </c>
      <c r="C107" s="11"/>
      <c r="D107" s="11" t="s">
        <v>435</v>
      </c>
      <c r="E107" s="19">
        <v>25</v>
      </c>
      <c r="F107" s="19"/>
      <c r="G107" s="19"/>
      <c r="H107" s="19"/>
      <c r="I107" s="19"/>
      <c r="J107" s="19"/>
      <c r="K107" s="19"/>
      <c r="L107" s="19"/>
      <c r="M107" s="183"/>
      <c r="N107" s="255"/>
      <c r="O107" s="277">
        <v>600077</v>
      </c>
    </row>
    <row r="108" spans="1:15" ht="15" x14ac:dyDescent="0.2">
      <c r="A108" s="12">
        <v>14</v>
      </c>
      <c r="B108" s="11" t="s">
        <v>436</v>
      </c>
      <c r="C108" s="11"/>
      <c r="D108" s="11" t="s">
        <v>437</v>
      </c>
      <c r="E108" s="19">
        <v>223</v>
      </c>
      <c r="F108" s="19">
        <v>34</v>
      </c>
      <c r="G108" s="19"/>
      <c r="H108" s="19"/>
      <c r="I108" s="19"/>
      <c r="J108" s="19"/>
      <c r="K108" s="19">
        <v>18</v>
      </c>
      <c r="L108" s="19">
        <v>8</v>
      </c>
      <c r="M108" s="183"/>
      <c r="N108" s="255"/>
      <c r="O108" s="277">
        <v>100959</v>
      </c>
    </row>
    <row r="109" spans="1:15" ht="15" x14ac:dyDescent="0.2">
      <c r="A109" s="12">
        <v>14</v>
      </c>
      <c r="B109" s="11" t="s">
        <v>270</v>
      </c>
      <c r="C109" s="11"/>
      <c r="D109" s="11" t="s">
        <v>438</v>
      </c>
      <c r="E109" s="19">
        <v>25</v>
      </c>
      <c r="F109" s="19"/>
      <c r="G109" s="19"/>
      <c r="H109" s="19"/>
      <c r="I109" s="19"/>
      <c r="J109" s="19"/>
      <c r="K109" s="19"/>
      <c r="L109" s="19"/>
      <c r="M109" s="183"/>
      <c r="N109" s="255"/>
      <c r="O109" s="277">
        <v>600081</v>
      </c>
    </row>
    <row r="110" spans="1:15" ht="15" x14ac:dyDescent="0.2">
      <c r="A110" s="12">
        <v>14</v>
      </c>
      <c r="B110" s="11" t="s">
        <v>823</v>
      </c>
      <c r="C110" s="11"/>
      <c r="D110" s="11" t="s">
        <v>439</v>
      </c>
      <c r="E110" s="19">
        <v>90</v>
      </c>
      <c r="F110" s="19"/>
      <c r="G110" s="19"/>
      <c r="H110" s="19"/>
      <c r="I110" s="19"/>
      <c r="J110" s="19"/>
      <c r="K110" s="19"/>
      <c r="L110" s="19"/>
      <c r="M110" s="183"/>
      <c r="N110" s="255"/>
      <c r="O110" s="277">
        <v>100394</v>
      </c>
    </row>
    <row r="111" spans="1:15" ht="15" x14ac:dyDescent="0.2">
      <c r="A111" s="12">
        <v>14</v>
      </c>
      <c r="B111" s="11" t="s">
        <v>4227</v>
      </c>
      <c r="C111" s="11" t="s">
        <v>4228</v>
      </c>
      <c r="D111" s="11" t="s">
        <v>432</v>
      </c>
      <c r="E111" s="19">
        <v>25</v>
      </c>
      <c r="F111" s="19"/>
      <c r="G111" s="19"/>
      <c r="H111" s="19"/>
      <c r="I111" s="19"/>
      <c r="J111" s="19"/>
      <c r="K111" s="19"/>
      <c r="L111" s="19"/>
      <c r="M111" s="183"/>
      <c r="N111" s="255"/>
      <c r="O111" s="277">
        <v>100078</v>
      </c>
    </row>
    <row r="112" spans="1:15" ht="15" x14ac:dyDescent="0.2">
      <c r="A112" s="12">
        <v>14</v>
      </c>
      <c r="B112" s="11" t="s">
        <v>4140</v>
      </c>
      <c r="C112" s="11" t="s">
        <v>4141</v>
      </c>
      <c r="D112" s="11" t="s">
        <v>440</v>
      </c>
      <c r="E112" s="19">
        <v>49</v>
      </c>
      <c r="F112" s="19"/>
      <c r="G112" s="19">
        <v>25</v>
      </c>
      <c r="H112" s="19"/>
      <c r="I112" s="19"/>
      <c r="J112" s="19"/>
      <c r="K112" s="19"/>
      <c r="L112" s="19"/>
      <c r="M112" s="183"/>
      <c r="N112" s="255"/>
      <c r="O112" s="277">
        <v>100001</v>
      </c>
    </row>
    <row r="113" spans="1:15" ht="15" x14ac:dyDescent="0.2">
      <c r="A113" s="12">
        <v>14</v>
      </c>
      <c r="B113" s="11" t="s">
        <v>271</v>
      </c>
      <c r="C113" s="11"/>
      <c r="D113" s="11" t="s">
        <v>31</v>
      </c>
      <c r="E113" s="19">
        <v>25</v>
      </c>
      <c r="F113" s="19"/>
      <c r="G113" s="19"/>
      <c r="H113" s="19"/>
      <c r="I113" s="19"/>
      <c r="J113" s="19"/>
      <c r="K113" s="19"/>
      <c r="L113" s="19"/>
      <c r="M113" s="183"/>
      <c r="N113" s="255"/>
      <c r="O113" s="277">
        <v>600074</v>
      </c>
    </row>
    <row r="114" spans="1:15" s="147" customFormat="1" x14ac:dyDescent="0.2">
      <c r="A114" s="664" t="s">
        <v>647</v>
      </c>
      <c r="B114" s="668"/>
      <c r="C114" s="668"/>
      <c r="D114" s="669"/>
      <c r="E114" s="148">
        <f>SUM(E105:E113)</f>
        <v>511</v>
      </c>
      <c r="F114" s="148">
        <f t="shared" ref="F114:M114" si="12">SUM(F105:F112)</f>
        <v>34</v>
      </c>
      <c r="G114" s="148">
        <f t="shared" si="12"/>
        <v>25</v>
      </c>
      <c r="H114" s="148">
        <f t="shared" si="12"/>
        <v>0</v>
      </c>
      <c r="I114" s="148">
        <f t="shared" si="12"/>
        <v>0</v>
      </c>
      <c r="J114" s="148">
        <f t="shared" si="12"/>
        <v>0</v>
      </c>
      <c r="K114" s="148">
        <f t="shared" si="12"/>
        <v>18</v>
      </c>
      <c r="L114" s="148">
        <f t="shared" si="12"/>
        <v>8</v>
      </c>
      <c r="M114" s="185">
        <f t="shared" si="12"/>
        <v>0</v>
      </c>
      <c r="N114" s="185">
        <f>SUM(N102:N113)</f>
        <v>0</v>
      </c>
      <c r="O114" s="276"/>
    </row>
    <row r="115" spans="1:15" ht="15" x14ac:dyDescent="0.2">
      <c r="A115" s="12">
        <v>15</v>
      </c>
      <c r="B115" s="11" t="s">
        <v>1667</v>
      </c>
      <c r="C115" s="11"/>
      <c r="D115" s="11" t="s">
        <v>539</v>
      </c>
      <c r="E115" s="19">
        <v>40</v>
      </c>
      <c r="F115" s="19"/>
      <c r="G115" s="19"/>
      <c r="H115" s="19"/>
      <c r="I115" s="19"/>
      <c r="J115" s="429"/>
      <c r="K115" s="19"/>
      <c r="L115" s="19"/>
      <c r="M115" s="183"/>
      <c r="N115" s="255"/>
      <c r="O115" s="277" t="s">
        <v>844</v>
      </c>
    </row>
    <row r="116" spans="1:15" ht="15" x14ac:dyDescent="0.2">
      <c r="A116" s="12">
        <v>15</v>
      </c>
      <c r="B116" s="11" t="s">
        <v>4229</v>
      </c>
      <c r="C116" s="11" t="s">
        <v>4230</v>
      </c>
      <c r="D116" s="11" t="s">
        <v>539</v>
      </c>
      <c r="E116" s="19">
        <v>362</v>
      </c>
      <c r="F116" s="19"/>
      <c r="G116" s="19"/>
      <c r="H116" s="19"/>
      <c r="I116" s="19"/>
      <c r="J116" s="429"/>
      <c r="K116" s="19"/>
      <c r="L116" s="19">
        <v>16</v>
      </c>
      <c r="M116" s="183">
        <v>16</v>
      </c>
      <c r="N116" s="255"/>
      <c r="O116" s="277">
        <v>100101</v>
      </c>
    </row>
    <row r="117" spans="1:15" ht="25.5" x14ac:dyDescent="0.2">
      <c r="A117" s="12">
        <v>15</v>
      </c>
      <c r="B117" s="11" t="s">
        <v>4152</v>
      </c>
      <c r="C117" s="11" t="s">
        <v>4153</v>
      </c>
      <c r="D117" s="11" t="s">
        <v>441</v>
      </c>
      <c r="E117" s="19">
        <v>94</v>
      </c>
      <c r="F117" s="19">
        <v>11</v>
      </c>
      <c r="G117" s="19"/>
      <c r="H117" s="19"/>
      <c r="I117" s="19"/>
      <c r="J117" s="19"/>
      <c r="K117" s="19"/>
      <c r="L117" s="19"/>
      <c r="M117" s="183"/>
      <c r="N117" s="255"/>
      <c r="O117" s="277">
        <v>100322</v>
      </c>
    </row>
    <row r="118" spans="1:15" ht="15" x14ac:dyDescent="0.2">
      <c r="A118" s="12">
        <v>15</v>
      </c>
      <c r="B118" s="11" t="s">
        <v>4231</v>
      </c>
      <c r="C118" s="11" t="s">
        <v>4232</v>
      </c>
      <c r="D118" s="11" t="s">
        <v>442</v>
      </c>
      <c r="E118" s="19">
        <v>25</v>
      </c>
      <c r="F118" s="19"/>
      <c r="G118" s="19"/>
      <c r="H118" s="19"/>
      <c r="I118" s="19"/>
      <c r="J118" s="19"/>
      <c r="K118" s="19"/>
      <c r="L118" s="19"/>
      <c r="M118" s="183"/>
      <c r="N118" s="255"/>
      <c r="O118" s="277">
        <v>600059</v>
      </c>
    </row>
    <row r="119" spans="1:15" ht="25.5" x14ac:dyDescent="0.2">
      <c r="A119" s="12">
        <v>15</v>
      </c>
      <c r="B119" s="11" t="s">
        <v>537</v>
      </c>
      <c r="C119" s="11"/>
      <c r="D119" s="11" t="s">
        <v>538</v>
      </c>
      <c r="E119" s="19">
        <v>20</v>
      </c>
      <c r="F119" s="19">
        <v>33</v>
      </c>
      <c r="G119" s="19">
        <v>5</v>
      </c>
      <c r="H119" s="19"/>
      <c r="I119" s="19"/>
      <c r="J119" s="19"/>
      <c r="K119" s="19"/>
      <c r="L119" s="19"/>
      <c r="M119" s="183"/>
      <c r="N119" s="255"/>
      <c r="O119" s="277">
        <v>100023</v>
      </c>
    </row>
    <row r="120" spans="1:15" ht="45.75" customHeight="1" x14ac:dyDescent="0.2">
      <c r="A120" s="12">
        <v>15</v>
      </c>
      <c r="B120" s="11" t="s">
        <v>4234</v>
      </c>
      <c r="C120" s="11" t="s">
        <v>4233</v>
      </c>
      <c r="D120" s="11" t="s">
        <v>624</v>
      </c>
      <c r="E120" s="309">
        <v>25</v>
      </c>
      <c r="F120" s="19"/>
      <c r="G120" s="19"/>
      <c r="H120" s="19"/>
      <c r="I120" s="19"/>
      <c r="J120" s="19"/>
      <c r="K120" s="19"/>
      <c r="L120" s="19"/>
      <c r="M120" s="183"/>
      <c r="N120" s="255"/>
      <c r="O120" s="277">
        <v>600053</v>
      </c>
    </row>
    <row r="121" spans="1:15" ht="25.5" x14ac:dyDescent="0.2">
      <c r="A121" s="12">
        <v>15</v>
      </c>
      <c r="B121" s="11" t="s">
        <v>4235</v>
      </c>
      <c r="C121" s="11" t="s">
        <v>4236</v>
      </c>
      <c r="D121" s="11" t="s">
        <v>539</v>
      </c>
      <c r="E121" s="19"/>
      <c r="F121" s="19"/>
      <c r="G121" s="19"/>
      <c r="H121" s="19"/>
      <c r="I121" s="19"/>
      <c r="J121" s="19"/>
      <c r="K121" s="19">
        <v>180</v>
      </c>
      <c r="L121" s="19"/>
      <c r="M121" s="183"/>
      <c r="N121" s="255"/>
      <c r="O121" s="277">
        <v>100100</v>
      </c>
    </row>
    <row r="122" spans="1:15" ht="15" x14ac:dyDescent="0.2">
      <c r="A122" s="12">
        <v>15</v>
      </c>
      <c r="B122" s="11" t="s">
        <v>3450</v>
      </c>
      <c r="C122" s="11"/>
      <c r="D122" s="11" t="s">
        <v>542</v>
      </c>
      <c r="E122" s="309">
        <v>75</v>
      </c>
      <c r="F122" s="19"/>
      <c r="G122" s="19"/>
      <c r="H122" s="19"/>
      <c r="I122" s="19"/>
      <c r="J122" s="19"/>
      <c r="K122" s="19"/>
      <c r="L122" s="19"/>
      <c r="M122" s="183"/>
      <c r="N122" s="255"/>
      <c r="O122" s="277">
        <v>100073</v>
      </c>
    </row>
    <row r="123" spans="1:15" ht="15" x14ac:dyDescent="0.2">
      <c r="A123" s="12">
        <v>15</v>
      </c>
      <c r="B123" s="11" t="s">
        <v>4237</v>
      </c>
      <c r="C123" s="11" t="s">
        <v>4161</v>
      </c>
      <c r="D123" s="11" t="s">
        <v>312</v>
      </c>
      <c r="E123" s="309">
        <v>25</v>
      </c>
      <c r="F123" s="19"/>
      <c r="G123" s="19"/>
      <c r="H123" s="19"/>
      <c r="I123" s="19"/>
      <c r="J123" s="19"/>
      <c r="K123" s="19"/>
      <c r="L123" s="19"/>
      <c r="M123" s="183"/>
      <c r="N123" s="255"/>
      <c r="O123" s="277">
        <v>600066</v>
      </c>
    </row>
    <row r="124" spans="1:15" ht="15" x14ac:dyDescent="0.2">
      <c r="A124" s="12">
        <v>15</v>
      </c>
      <c r="B124" s="11" t="s">
        <v>4238</v>
      </c>
      <c r="C124" s="11"/>
      <c r="D124" s="11" t="s">
        <v>543</v>
      </c>
      <c r="E124" s="309">
        <v>155</v>
      </c>
      <c r="F124" s="19">
        <v>38</v>
      </c>
      <c r="G124" s="19"/>
      <c r="H124" s="19"/>
      <c r="I124" s="19"/>
      <c r="J124" s="19"/>
      <c r="K124" s="19"/>
      <c r="L124" s="19">
        <v>4</v>
      </c>
      <c r="M124" s="183"/>
      <c r="N124" s="255"/>
      <c r="O124" s="277">
        <v>100034</v>
      </c>
    </row>
    <row r="125" spans="1:15" ht="15" x14ac:dyDescent="0.2">
      <c r="A125" s="12">
        <v>15</v>
      </c>
      <c r="B125" s="11" t="s">
        <v>313</v>
      </c>
      <c r="C125" s="11"/>
      <c r="D125" s="11" t="s">
        <v>314</v>
      </c>
      <c r="E125" s="19">
        <v>169</v>
      </c>
      <c r="F125" s="19"/>
      <c r="G125" s="19"/>
      <c r="H125" s="19"/>
      <c r="I125" s="19"/>
      <c r="J125" s="19"/>
      <c r="K125" s="19"/>
      <c r="L125" s="19">
        <v>4</v>
      </c>
      <c r="M125" s="183"/>
      <c r="N125" s="255"/>
      <c r="O125" s="277">
        <v>100130</v>
      </c>
    </row>
    <row r="126" spans="1:15" ht="15" x14ac:dyDescent="0.2">
      <c r="A126" s="12">
        <v>15</v>
      </c>
      <c r="B126" s="11" t="s">
        <v>349</v>
      </c>
      <c r="C126" s="11"/>
      <c r="D126" s="11" t="s">
        <v>350</v>
      </c>
      <c r="E126" s="19">
        <v>75</v>
      </c>
      <c r="F126" s="19"/>
      <c r="G126" s="19"/>
      <c r="H126" s="19"/>
      <c r="I126" s="19"/>
      <c r="J126" s="19"/>
      <c r="K126" s="19"/>
      <c r="L126" s="19"/>
      <c r="M126" s="183"/>
      <c r="N126" s="255"/>
      <c r="O126" s="277">
        <v>100380</v>
      </c>
    </row>
    <row r="127" spans="1:15" ht="15" x14ac:dyDescent="0.2">
      <c r="A127" s="12">
        <v>15</v>
      </c>
      <c r="B127" s="11" t="s">
        <v>351</v>
      </c>
      <c r="C127" s="11"/>
      <c r="D127" s="11" t="s">
        <v>352</v>
      </c>
      <c r="E127" s="19">
        <v>61</v>
      </c>
      <c r="F127" s="19"/>
      <c r="G127" s="19"/>
      <c r="H127" s="19"/>
      <c r="I127" s="19"/>
      <c r="J127" s="19"/>
      <c r="K127" s="19"/>
      <c r="L127" s="19"/>
      <c r="M127" s="183"/>
      <c r="N127" s="255"/>
      <c r="O127" s="277">
        <v>100167</v>
      </c>
    </row>
    <row r="128" spans="1:15" ht="15" x14ac:dyDescent="0.2">
      <c r="A128" s="12">
        <v>15</v>
      </c>
      <c r="B128" s="11" t="s">
        <v>3431</v>
      </c>
      <c r="C128" s="11"/>
      <c r="D128" s="11" t="s">
        <v>539</v>
      </c>
      <c r="E128" s="19"/>
      <c r="F128" s="19"/>
      <c r="G128" s="19"/>
      <c r="H128" s="19"/>
      <c r="I128" s="19"/>
      <c r="J128" s="19"/>
      <c r="K128" s="19">
        <v>60</v>
      </c>
      <c r="L128" s="19"/>
      <c r="M128" s="183"/>
      <c r="N128" s="255"/>
      <c r="O128" s="277" t="s">
        <v>844</v>
      </c>
    </row>
    <row r="129" spans="1:15" ht="15" x14ac:dyDescent="0.2">
      <c r="A129" s="12">
        <v>15</v>
      </c>
      <c r="B129" s="11" t="s">
        <v>625</v>
      </c>
      <c r="C129" s="11"/>
      <c r="D129" s="11" t="s">
        <v>626</v>
      </c>
      <c r="E129" s="19">
        <v>25</v>
      </c>
      <c r="F129" s="19"/>
      <c r="G129" s="19"/>
      <c r="H129" s="19"/>
      <c r="I129" s="19"/>
      <c r="J129" s="19"/>
      <c r="K129" s="19"/>
      <c r="L129" s="19"/>
      <c r="M129" s="183"/>
      <c r="N129" s="255"/>
      <c r="O129" s="278">
        <v>600052</v>
      </c>
    </row>
    <row r="130" spans="1:15" ht="15" x14ac:dyDescent="0.2">
      <c r="A130" s="12">
        <v>15</v>
      </c>
      <c r="B130" s="11" t="s">
        <v>4239</v>
      </c>
      <c r="C130" s="11" t="s">
        <v>4167</v>
      </c>
      <c r="D130" s="11" t="s">
        <v>441</v>
      </c>
      <c r="E130" s="19">
        <v>25</v>
      </c>
      <c r="F130" s="19"/>
      <c r="G130" s="19"/>
      <c r="H130" s="19"/>
      <c r="I130" s="19"/>
      <c r="J130" s="19"/>
      <c r="K130" s="19"/>
      <c r="L130" s="19"/>
      <c r="M130" s="183"/>
      <c r="N130" s="255"/>
      <c r="O130" s="277">
        <v>600079</v>
      </c>
    </row>
    <row r="131" spans="1:15" ht="30.75" customHeight="1" x14ac:dyDescent="0.2">
      <c r="A131" s="12">
        <v>15</v>
      </c>
      <c r="B131" s="11" t="s">
        <v>4241</v>
      </c>
      <c r="C131" s="11" t="s">
        <v>4242</v>
      </c>
      <c r="D131" s="11" t="s">
        <v>539</v>
      </c>
      <c r="E131" s="19">
        <v>201</v>
      </c>
      <c r="F131" s="19"/>
      <c r="G131" s="19"/>
      <c r="H131" s="19"/>
      <c r="I131" s="19"/>
      <c r="J131" s="19"/>
      <c r="K131" s="19"/>
      <c r="L131" s="19">
        <v>6</v>
      </c>
      <c r="M131" s="183">
        <v>10</v>
      </c>
      <c r="N131" s="255"/>
      <c r="O131" s="277">
        <v>100538</v>
      </c>
    </row>
    <row r="132" spans="1:15" ht="25.5" x14ac:dyDescent="0.2">
      <c r="A132" s="12">
        <v>15</v>
      </c>
      <c r="B132" s="11" t="s">
        <v>4243</v>
      </c>
      <c r="C132" s="11" t="s">
        <v>4244</v>
      </c>
      <c r="D132" s="11" t="s">
        <v>539</v>
      </c>
      <c r="E132" s="19"/>
      <c r="F132" s="19">
        <v>90</v>
      </c>
      <c r="G132" s="19">
        <v>24</v>
      </c>
      <c r="H132" s="19"/>
      <c r="I132" s="19"/>
      <c r="J132" s="19">
        <v>20</v>
      </c>
      <c r="K132" s="19"/>
      <c r="L132" s="19"/>
      <c r="M132" s="183"/>
      <c r="N132" s="255"/>
      <c r="O132" s="280">
        <v>100534</v>
      </c>
    </row>
    <row r="133" spans="1:15" ht="15" x14ac:dyDescent="0.2">
      <c r="A133" s="12">
        <v>15</v>
      </c>
      <c r="B133" s="11" t="s">
        <v>193</v>
      </c>
      <c r="C133" s="11" t="s">
        <v>4240</v>
      </c>
      <c r="D133" s="11" t="s">
        <v>539</v>
      </c>
      <c r="E133" s="19">
        <v>190</v>
      </c>
      <c r="F133" s="19">
        <v>31</v>
      </c>
      <c r="G133" s="19"/>
      <c r="H133" s="19"/>
      <c r="I133" s="19"/>
      <c r="J133" s="19"/>
      <c r="K133" s="19"/>
      <c r="L133" s="19"/>
      <c r="M133" s="183"/>
      <c r="N133" s="255"/>
      <c r="O133" s="277">
        <v>100104</v>
      </c>
    </row>
    <row r="134" spans="1:15" s="35" customFormat="1" ht="15" x14ac:dyDescent="0.2">
      <c r="A134" s="12">
        <v>15</v>
      </c>
      <c r="B134" s="11" t="s">
        <v>1705</v>
      </c>
      <c r="C134" s="11"/>
      <c r="D134" s="11" t="s">
        <v>539</v>
      </c>
      <c r="E134" s="19">
        <v>282</v>
      </c>
      <c r="F134" s="19"/>
      <c r="G134" s="19"/>
      <c r="H134" s="19"/>
      <c r="I134" s="19"/>
      <c r="J134" s="19"/>
      <c r="K134" s="19"/>
      <c r="L134" s="19"/>
      <c r="M134" s="183"/>
      <c r="N134" s="407"/>
      <c r="O134" s="277" t="s">
        <v>844</v>
      </c>
    </row>
    <row r="135" spans="1:15" ht="15" x14ac:dyDescent="0.2">
      <c r="A135" s="12">
        <v>15</v>
      </c>
      <c r="B135" s="11" t="s">
        <v>628</v>
      </c>
      <c r="C135" s="11"/>
      <c r="D135" s="11" t="s">
        <v>539</v>
      </c>
      <c r="E135" s="19">
        <v>433</v>
      </c>
      <c r="F135" s="19"/>
      <c r="G135" s="19"/>
      <c r="H135" s="19"/>
      <c r="I135" s="19"/>
      <c r="J135" s="19"/>
      <c r="K135" s="19"/>
      <c r="L135" s="19"/>
      <c r="M135" s="183"/>
      <c r="N135" s="255"/>
      <c r="O135" s="277">
        <v>100117</v>
      </c>
    </row>
    <row r="136" spans="1:15" s="35" customFormat="1" x14ac:dyDescent="0.2">
      <c r="A136" s="12">
        <v>15</v>
      </c>
      <c r="B136" s="11" t="s">
        <v>1677</v>
      </c>
      <c r="C136" s="11"/>
      <c r="D136" s="11" t="s">
        <v>539</v>
      </c>
      <c r="E136" s="309">
        <v>770</v>
      </c>
      <c r="F136" s="19">
        <v>0</v>
      </c>
      <c r="G136" s="19"/>
      <c r="H136" s="19"/>
      <c r="I136" s="19">
        <v>17</v>
      </c>
      <c r="J136" s="19"/>
      <c r="K136" s="19"/>
      <c r="L136" s="19">
        <v>18</v>
      </c>
      <c r="M136" s="183">
        <v>38</v>
      </c>
      <c r="N136" s="183">
        <v>34</v>
      </c>
      <c r="O136" s="464">
        <v>100121</v>
      </c>
    </row>
    <row r="137" spans="1:15" s="147" customFormat="1" x14ac:dyDescent="0.2">
      <c r="A137" s="665" t="s">
        <v>648</v>
      </c>
      <c r="B137" s="666"/>
      <c r="C137" s="666"/>
      <c r="D137" s="667"/>
      <c r="E137" s="146">
        <f>SUM(E115:E136)</f>
        <v>3052</v>
      </c>
      <c r="F137" s="146">
        <f>SUM(F115:F136)</f>
        <v>203</v>
      </c>
      <c r="G137" s="146">
        <f>SUM(G115:G136)</f>
        <v>29</v>
      </c>
      <c r="H137" s="146">
        <f>SUM(H115:H136)</f>
        <v>0</v>
      </c>
      <c r="I137" s="146">
        <f>SUM(I115:I136)</f>
        <v>17</v>
      </c>
      <c r="J137" s="146">
        <f>SUM(J117:J136)</f>
        <v>20</v>
      </c>
      <c r="K137" s="146">
        <f>SUM(K115:K136)</f>
        <v>240</v>
      </c>
      <c r="L137" s="146">
        <f>SUM(L115:L136)</f>
        <v>48</v>
      </c>
      <c r="M137" s="146">
        <f>SUM(M115:M136)</f>
        <v>64</v>
      </c>
      <c r="N137" s="187">
        <f>SUM(N115:N136)</f>
        <v>34</v>
      </c>
      <c r="O137" s="276"/>
    </row>
    <row r="138" spans="1:15" s="147" customFormat="1" x14ac:dyDescent="0.2">
      <c r="A138" s="660" t="s">
        <v>649</v>
      </c>
      <c r="B138" s="661"/>
      <c r="C138" s="661"/>
      <c r="D138" s="661"/>
      <c r="E138" s="146">
        <f>SUM(E2:E137)/2</f>
        <v>14755</v>
      </c>
      <c r="F138" s="146">
        <f>SUM(F2:F137)/2</f>
        <v>1682</v>
      </c>
      <c r="G138" s="146">
        <f t="shared" ref="G138:N138" si="13">SUM(G2:G137)/2</f>
        <v>207</v>
      </c>
      <c r="H138" s="146">
        <f t="shared" si="13"/>
        <v>36</v>
      </c>
      <c r="I138" s="146">
        <f t="shared" si="13"/>
        <v>124</v>
      </c>
      <c r="J138" s="146">
        <f>SUM(J2:J137)/2</f>
        <v>136</v>
      </c>
      <c r="K138" s="146">
        <f t="shared" si="13"/>
        <v>897</v>
      </c>
      <c r="L138" s="146">
        <f t="shared" si="13"/>
        <v>291</v>
      </c>
      <c r="M138" s="187">
        <f t="shared" si="13"/>
        <v>218</v>
      </c>
      <c r="N138" s="187">
        <f t="shared" si="13"/>
        <v>74</v>
      </c>
      <c r="O138" s="276"/>
    </row>
    <row r="139" spans="1:15" x14ac:dyDescent="0.2">
      <c r="L139" s="568">
        <f>SUM(L115:L137)</f>
        <v>96</v>
      </c>
      <c r="N139" s="5"/>
    </row>
    <row r="140" spans="1:15" x14ac:dyDescent="0.2">
      <c r="A140" s="34" t="s">
        <v>593</v>
      </c>
      <c r="N140" s="5"/>
    </row>
    <row r="141" spans="1:15" x14ac:dyDescent="0.2">
      <c r="A141" s="31" t="s">
        <v>660</v>
      </c>
      <c r="B141" s="32" t="s">
        <v>661</v>
      </c>
      <c r="C141" s="32"/>
      <c r="N141" s="5"/>
    </row>
    <row r="142" spans="1:15" x14ac:dyDescent="0.2">
      <c r="A142" s="31" t="s">
        <v>662</v>
      </c>
      <c r="B142" s="32" t="s">
        <v>253</v>
      </c>
      <c r="C142" s="32"/>
      <c r="N142" s="5"/>
    </row>
    <row r="143" spans="1:15" x14ac:dyDescent="0.2">
      <c r="A143" s="31" t="s">
        <v>2084</v>
      </c>
      <c r="B143" s="506" t="s">
        <v>2085</v>
      </c>
      <c r="C143" s="506"/>
      <c r="N143" s="5"/>
    </row>
    <row r="144" spans="1:15" x14ac:dyDescent="0.2">
      <c r="A144" s="31" t="s">
        <v>584</v>
      </c>
      <c r="B144" s="33" t="s">
        <v>657</v>
      </c>
      <c r="C144" s="33"/>
      <c r="N144" s="5"/>
    </row>
    <row r="145" spans="1:15" x14ac:dyDescent="0.2">
      <c r="A145" s="31" t="s">
        <v>585</v>
      </c>
      <c r="B145" s="33" t="s">
        <v>658</v>
      </c>
      <c r="C145" s="33"/>
      <c r="N145" s="5"/>
    </row>
    <row r="146" spans="1:15" x14ac:dyDescent="0.2">
      <c r="A146" s="31" t="s">
        <v>586</v>
      </c>
      <c r="B146" s="33" t="s">
        <v>659</v>
      </c>
      <c r="C146" s="33"/>
      <c r="N146" s="5"/>
    </row>
    <row r="147" spans="1:15" x14ac:dyDescent="0.2">
      <c r="A147" s="31" t="s">
        <v>254</v>
      </c>
      <c r="B147" s="32" t="s">
        <v>583</v>
      </c>
      <c r="C147" s="32"/>
      <c r="N147" s="5"/>
    </row>
    <row r="148" spans="1:15" x14ac:dyDescent="0.2">
      <c r="A148" s="31"/>
      <c r="B148" s="32"/>
      <c r="C148" s="32"/>
      <c r="N148" s="5"/>
    </row>
    <row r="149" spans="1:15" x14ac:dyDescent="0.2">
      <c r="A149" s="34"/>
      <c r="B149" s="129"/>
      <c r="C149" s="129"/>
      <c r="N149" s="5"/>
      <c r="O149" s="5"/>
    </row>
    <row r="150" spans="1:15" x14ac:dyDescent="0.2">
      <c r="N150" s="5"/>
      <c r="O150" s="5"/>
    </row>
    <row r="151" spans="1:15" ht="25.5" x14ac:dyDescent="0.2">
      <c r="A151" s="12" t="s">
        <v>502</v>
      </c>
      <c r="B151" s="26" t="s">
        <v>638</v>
      </c>
      <c r="C151" s="26"/>
      <c r="D151" s="535" t="s">
        <v>651</v>
      </c>
      <c r="E151" s="26" t="s">
        <v>652</v>
      </c>
      <c r="F151" s="26" t="s">
        <v>653</v>
      </c>
      <c r="G151" s="26" t="s">
        <v>847</v>
      </c>
      <c r="H151" s="165"/>
      <c r="I151" s="165"/>
      <c r="N151" s="5"/>
      <c r="O151" s="5"/>
    </row>
    <row r="152" spans="1:15" x14ac:dyDescent="0.2">
      <c r="A152" s="12">
        <v>2</v>
      </c>
      <c r="B152" s="27" t="s">
        <v>589</v>
      </c>
      <c r="C152" s="27"/>
      <c r="D152" s="17" t="s">
        <v>588</v>
      </c>
      <c r="E152" s="28">
        <v>25</v>
      </c>
      <c r="F152" s="28">
        <v>0</v>
      </c>
      <c r="G152" s="28"/>
      <c r="H152" s="166"/>
      <c r="I152" s="166"/>
      <c r="N152" s="5"/>
      <c r="O152" s="5"/>
    </row>
    <row r="153" spans="1:15" x14ac:dyDescent="0.2">
      <c r="A153" s="12">
        <v>2</v>
      </c>
      <c r="B153" s="27" t="s">
        <v>590</v>
      </c>
      <c r="C153" s="27"/>
      <c r="D153" s="17" t="s">
        <v>700</v>
      </c>
      <c r="E153" s="28">
        <v>0</v>
      </c>
      <c r="F153" s="28">
        <v>495</v>
      </c>
      <c r="G153" s="28">
        <v>100072</v>
      </c>
      <c r="H153" s="166"/>
      <c r="I153" s="166"/>
      <c r="N153" s="5"/>
      <c r="O153" s="5"/>
    </row>
    <row r="154" spans="1:15" x14ac:dyDescent="0.2">
      <c r="A154" s="12">
        <v>6</v>
      </c>
      <c r="B154" s="27" t="s">
        <v>587</v>
      </c>
      <c r="C154" s="27"/>
      <c r="D154" s="29" t="s">
        <v>116</v>
      </c>
      <c r="E154" s="28">
        <v>0</v>
      </c>
      <c r="F154" s="28">
        <v>192</v>
      </c>
      <c r="G154" s="28">
        <v>100198</v>
      </c>
      <c r="H154" s="166"/>
      <c r="I154" s="166"/>
      <c r="N154" s="5"/>
      <c r="O154" s="5"/>
    </row>
    <row r="155" spans="1:15" x14ac:dyDescent="0.2">
      <c r="A155" s="12">
        <v>6</v>
      </c>
      <c r="B155" s="27" t="s">
        <v>591</v>
      </c>
      <c r="C155" s="27"/>
      <c r="D155" s="29" t="s">
        <v>96</v>
      </c>
      <c r="E155" s="28">
        <v>0</v>
      </c>
      <c r="F155" s="28">
        <v>97</v>
      </c>
      <c r="G155" s="28">
        <v>100528</v>
      </c>
      <c r="H155" s="166"/>
      <c r="I155" s="166"/>
      <c r="N155" s="5"/>
      <c r="O155" s="5"/>
    </row>
    <row r="156" spans="1:15" x14ac:dyDescent="0.2">
      <c r="A156" s="12">
        <v>15</v>
      </c>
      <c r="B156" s="27" t="s">
        <v>592</v>
      </c>
      <c r="C156" s="27"/>
      <c r="D156" s="29" t="s">
        <v>539</v>
      </c>
      <c r="E156" s="28">
        <v>0</v>
      </c>
      <c r="F156" s="28">
        <v>323</v>
      </c>
      <c r="G156" s="28">
        <v>100102</v>
      </c>
      <c r="H156" s="166"/>
      <c r="I156" s="166"/>
      <c r="N156" s="5"/>
      <c r="O156" s="5"/>
    </row>
    <row r="157" spans="1:15" x14ac:dyDescent="0.2">
      <c r="A157" s="662" t="s">
        <v>649</v>
      </c>
      <c r="B157" s="663"/>
      <c r="C157" s="663"/>
      <c r="D157" s="663"/>
      <c r="E157" s="30">
        <f>SUM(E152:E156)</f>
        <v>25</v>
      </c>
      <c r="F157" s="131">
        <f>SUM(F152:F156)</f>
        <v>1107</v>
      </c>
      <c r="G157" s="131"/>
      <c r="H157" s="167"/>
      <c r="I157" s="167"/>
      <c r="N157" s="5"/>
      <c r="O157" s="5"/>
    </row>
    <row r="158" spans="1:15" x14ac:dyDescent="0.2">
      <c r="N158" s="5"/>
      <c r="O158" s="5"/>
    </row>
    <row r="159" spans="1:15" x14ac:dyDescent="0.2">
      <c r="N159" s="5"/>
      <c r="O159" s="5"/>
    </row>
    <row r="160" spans="1:15" x14ac:dyDescent="0.2">
      <c r="N160" s="5"/>
      <c r="O160" s="5"/>
    </row>
    <row r="161" spans="1:15" x14ac:dyDescent="0.2">
      <c r="N161" s="5"/>
      <c r="O161" s="5"/>
    </row>
    <row r="162" spans="1:15" x14ac:dyDescent="0.2">
      <c r="N162" s="5"/>
      <c r="O162" s="5"/>
    </row>
    <row r="163" spans="1:15" x14ac:dyDescent="0.2">
      <c r="N163" s="5"/>
      <c r="O163" s="5"/>
    </row>
    <row r="164" spans="1:15" x14ac:dyDescent="0.2">
      <c r="N164" s="5"/>
      <c r="O164" s="5"/>
    </row>
    <row r="165" spans="1:15" x14ac:dyDescent="0.2">
      <c r="A165" s="5"/>
      <c r="B165" s="5"/>
      <c r="C165" s="5"/>
      <c r="D165" s="5"/>
      <c r="E165" s="5"/>
      <c r="F165" s="5"/>
      <c r="G165" s="5"/>
      <c r="H165" s="5"/>
      <c r="I165" s="5"/>
      <c r="J165" s="5"/>
      <c r="K165" s="5"/>
      <c r="L165" s="5"/>
      <c r="M165" s="5"/>
      <c r="N165" s="5"/>
      <c r="O165" s="5"/>
    </row>
    <row r="166" spans="1:15" x14ac:dyDescent="0.2">
      <c r="A166" s="5"/>
      <c r="B166" s="5"/>
      <c r="C166" s="5"/>
      <c r="D166" s="5"/>
      <c r="E166" s="5"/>
      <c r="F166" s="5"/>
      <c r="G166" s="5"/>
      <c r="H166" s="5"/>
      <c r="I166" s="5"/>
      <c r="J166" s="5"/>
      <c r="K166" s="5"/>
      <c r="L166" s="5"/>
      <c r="M166" s="5"/>
      <c r="N166" s="5"/>
      <c r="O166" s="5"/>
    </row>
    <row r="167" spans="1:15" x14ac:dyDescent="0.2">
      <c r="A167" s="5"/>
      <c r="B167" s="5"/>
      <c r="C167" s="5"/>
      <c r="D167" s="5"/>
      <c r="E167" s="5"/>
      <c r="F167" s="5"/>
      <c r="G167" s="5"/>
      <c r="H167" s="5"/>
      <c r="I167" s="5"/>
      <c r="J167" s="5"/>
      <c r="K167" s="5"/>
      <c r="L167" s="5"/>
      <c r="M167" s="5"/>
      <c r="N167" s="5"/>
      <c r="O167" s="5"/>
    </row>
    <row r="168" spans="1:15" x14ac:dyDescent="0.2">
      <c r="A168" s="5"/>
      <c r="B168" s="5"/>
      <c r="C168" s="5"/>
      <c r="D168" s="5"/>
      <c r="E168" s="5"/>
      <c r="F168" s="5"/>
      <c r="G168" s="5"/>
      <c r="H168" s="5"/>
      <c r="I168" s="5"/>
      <c r="J168" s="5"/>
      <c r="K168" s="5"/>
      <c r="L168" s="5"/>
      <c r="M168" s="5"/>
      <c r="N168" s="5"/>
      <c r="O168" s="5"/>
    </row>
    <row r="169" spans="1:15" x14ac:dyDescent="0.2">
      <c r="A169" s="5"/>
      <c r="B169" s="5"/>
      <c r="C169" s="5"/>
      <c r="D169" s="5"/>
      <c r="E169" s="5"/>
      <c r="F169" s="5"/>
      <c r="G169" s="5"/>
      <c r="H169" s="5"/>
      <c r="I169" s="5"/>
      <c r="J169" s="5"/>
      <c r="K169" s="5"/>
      <c r="L169" s="5"/>
      <c r="M169" s="5"/>
      <c r="N169" s="5"/>
      <c r="O169" s="5"/>
    </row>
    <row r="170" spans="1:15" x14ac:dyDescent="0.2">
      <c r="A170" s="5"/>
      <c r="B170" s="5"/>
      <c r="C170" s="5"/>
      <c r="D170" s="5"/>
      <c r="E170" s="5"/>
      <c r="F170" s="5"/>
      <c r="G170" s="5"/>
      <c r="H170" s="5"/>
      <c r="I170" s="5"/>
      <c r="J170" s="5"/>
      <c r="K170" s="5"/>
      <c r="L170" s="5"/>
      <c r="M170" s="5"/>
      <c r="N170" s="5"/>
      <c r="O170" s="5"/>
    </row>
    <row r="171" spans="1:15" x14ac:dyDescent="0.2">
      <c r="A171" s="5"/>
      <c r="B171" s="5"/>
      <c r="C171" s="5"/>
      <c r="D171" s="5"/>
      <c r="E171" s="5"/>
      <c r="F171" s="5"/>
      <c r="G171" s="5"/>
      <c r="H171" s="5"/>
      <c r="I171" s="5"/>
      <c r="J171" s="5"/>
      <c r="K171" s="5"/>
      <c r="L171" s="5"/>
      <c r="M171" s="5"/>
      <c r="N171" s="5"/>
      <c r="O171" s="5"/>
    </row>
    <row r="172" spans="1:15" x14ac:dyDescent="0.2">
      <c r="A172" s="5"/>
      <c r="B172" s="5"/>
      <c r="C172" s="5"/>
      <c r="D172" s="5"/>
      <c r="E172" s="5"/>
      <c r="F172" s="5"/>
      <c r="G172" s="5"/>
      <c r="H172" s="5"/>
      <c r="I172" s="5"/>
      <c r="J172" s="5"/>
      <c r="K172" s="5"/>
      <c r="L172" s="5"/>
      <c r="M172" s="5"/>
      <c r="N172" s="5"/>
      <c r="O172" s="5"/>
    </row>
    <row r="173" spans="1:15" x14ac:dyDescent="0.2">
      <c r="A173" s="5"/>
      <c r="B173" s="5"/>
      <c r="C173" s="5"/>
      <c r="D173" s="5"/>
      <c r="E173" s="5"/>
      <c r="F173" s="5"/>
      <c r="G173" s="5"/>
      <c r="H173" s="5"/>
      <c r="I173" s="5"/>
      <c r="J173" s="5"/>
      <c r="K173" s="5"/>
      <c r="L173" s="5"/>
      <c r="M173" s="5"/>
      <c r="N173" s="5"/>
      <c r="O173" s="5"/>
    </row>
    <row r="174" spans="1:15" x14ac:dyDescent="0.2">
      <c r="A174" s="5"/>
      <c r="B174" s="5"/>
      <c r="C174" s="5"/>
      <c r="D174" s="5"/>
      <c r="E174" s="5"/>
      <c r="F174" s="5"/>
      <c r="G174" s="5"/>
      <c r="H174" s="5"/>
      <c r="I174" s="5"/>
      <c r="J174" s="5"/>
      <c r="K174" s="5"/>
      <c r="L174" s="5"/>
      <c r="M174" s="5"/>
      <c r="N174" s="5"/>
      <c r="O174" s="5"/>
    </row>
    <row r="175" spans="1:15" x14ac:dyDescent="0.2">
      <c r="A175" s="5"/>
      <c r="B175" s="5"/>
      <c r="C175" s="5"/>
      <c r="D175" s="5"/>
      <c r="E175" s="5"/>
      <c r="F175" s="5"/>
      <c r="G175" s="5"/>
      <c r="H175" s="5"/>
      <c r="I175" s="5"/>
      <c r="J175" s="5"/>
      <c r="K175" s="5"/>
      <c r="L175" s="5"/>
      <c r="M175" s="5"/>
      <c r="N175" s="5"/>
      <c r="O175" s="5"/>
    </row>
    <row r="176" spans="1:15" x14ac:dyDescent="0.2">
      <c r="A176" s="5"/>
      <c r="B176" s="5"/>
      <c r="C176" s="5"/>
      <c r="D176" s="5"/>
      <c r="E176" s="5"/>
      <c r="F176" s="5"/>
      <c r="G176" s="5"/>
      <c r="H176" s="5"/>
      <c r="I176" s="5"/>
      <c r="J176" s="5"/>
      <c r="K176" s="5"/>
      <c r="L176" s="5"/>
      <c r="M176" s="5"/>
      <c r="N176" s="5"/>
      <c r="O176" s="5"/>
    </row>
    <row r="177" s="5" customFormat="1" x14ac:dyDescent="0.2"/>
    <row r="178" s="5" customFormat="1" x14ac:dyDescent="0.2"/>
    <row r="179" s="5" customFormat="1" x14ac:dyDescent="0.2"/>
    <row r="180" s="5" customFormat="1" x14ac:dyDescent="0.2"/>
    <row r="181" s="5" customFormat="1" x14ac:dyDescent="0.2"/>
    <row r="182" s="5" customFormat="1" x14ac:dyDescent="0.2"/>
    <row r="183" s="5" customFormat="1" x14ac:dyDescent="0.2"/>
    <row r="184" s="5" customFormat="1" x14ac:dyDescent="0.2"/>
    <row r="185" s="5" customFormat="1" x14ac:dyDescent="0.2"/>
    <row r="186" s="5" customFormat="1" x14ac:dyDescent="0.2"/>
    <row r="187" s="5" customFormat="1" x14ac:dyDescent="0.2"/>
    <row r="188" s="5" customFormat="1" x14ac:dyDescent="0.2"/>
    <row r="189" s="5" customFormat="1" x14ac:dyDescent="0.2"/>
    <row r="190" s="5" customFormat="1" x14ac:dyDescent="0.2"/>
    <row r="191" s="5" customFormat="1" x14ac:dyDescent="0.2"/>
    <row r="192" s="5" customFormat="1" x14ac:dyDescent="0.2"/>
    <row r="193" s="5" customFormat="1" x14ac:dyDescent="0.2"/>
    <row r="194" s="5" customFormat="1" x14ac:dyDescent="0.2"/>
    <row r="195" s="5" customFormat="1" x14ac:dyDescent="0.2"/>
    <row r="196" s="5" customFormat="1" x14ac:dyDescent="0.2"/>
    <row r="197" s="5" customFormat="1" x14ac:dyDescent="0.2"/>
    <row r="198" s="5" customFormat="1" x14ac:dyDescent="0.2"/>
    <row r="199" s="5" customFormat="1" x14ac:dyDescent="0.2"/>
    <row r="200" s="5" customFormat="1" x14ac:dyDescent="0.2"/>
    <row r="201" s="5" customFormat="1" x14ac:dyDescent="0.2"/>
    <row r="202" s="5" customFormat="1" x14ac:dyDescent="0.2"/>
    <row r="203" s="5" customFormat="1" x14ac:dyDescent="0.2"/>
    <row r="204" s="5" customFormat="1" x14ac:dyDescent="0.2"/>
    <row r="205" s="5" customFormat="1" x14ac:dyDescent="0.2"/>
    <row r="206" s="5" customFormat="1" x14ac:dyDescent="0.2"/>
    <row r="207" s="5" customFormat="1" x14ac:dyDescent="0.2"/>
    <row r="208" s="5" customFormat="1" x14ac:dyDescent="0.2"/>
    <row r="209" s="5" customFormat="1" x14ac:dyDescent="0.2"/>
    <row r="210" s="5" customFormat="1" x14ac:dyDescent="0.2"/>
    <row r="211" s="5" customFormat="1" x14ac:dyDescent="0.2"/>
    <row r="212" s="5" customFormat="1" x14ac:dyDescent="0.2"/>
    <row r="213" s="5" customFormat="1" x14ac:dyDescent="0.2"/>
    <row r="214" s="5" customFormat="1" x14ac:dyDescent="0.2"/>
    <row r="215" s="5" customFormat="1" x14ac:dyDescent="0.2"/>
    <row r="216" s="5" customFormat="1" x14ac:dyDescent="0.2"/>
    <row r="217" s="5" customFormat="1" x14ac:dyDescent="0.2"/>
    <row r="218" s="5" customFormat="1" x14ac:dyDescent="0.2"/>
    <row r="219" s="5" customFormat="1" x14ac:dyDescent="0.2"/>
    <row r="220" s="5" customFormat="1" x14ac:dyDescent="0.2"/>
    <row r="221" s="5" customFormat="1" x14ac:dyDescent="0.2"/>
    <row r="222" s="5" customFormat="1" x14ac:dyDescent="0.2"/>
    <row r="223" s="5" customFormat="1" x14ac:dyDescent="0.2"/>
    <row r="224" s="5" customFormat="1" x14ac:dyDescent="0.2"/>
    <row r="225" s="5" customFormat="1" x14ac:dyDescent="0.2"/>
    <row r="226" s="5" customFormat="1" x14ac:dyDescent="0.2"/>
    <row r="227" s="5" customFormat="1" x14ac:dyDescent="0.2"/>
    <row r="228" s="5" customFormat="1" x14ac:dyDescent="0.2"/>
    <row r="229" s="5" customFormat="1" x14ac:dyDescent="0.2"/>
    <row r="230" s="5" customFormat="1" x14ac:dyDescent="0.2"/>
    <row r="231" s="5" customFormat="1" x14ac:dyDescent="0.2"/>
    <row r="232" s="5" customFormat="1" x14ac:dyDescent="0.2"/>
    <row r="233" s="5" customFormat="1" x14ac:dyDescent="0.2"/>
    <row r="234" s="5" customFormat="1" x14ac:dyDescent="0.2"/>
    <row r="235" s="5" customFormat="1" x14ac:dyDescent="0.2"/>
    <row r="236" s="5" customFormat="1" x14ac:dyDescent="0.2"/>
    <row r="237" s="5" customFormat="1" x14ac:dyDescent="0.2"/>
    <row r="238" s="5" customFormat="1" x14ac:dyDescent="0.2"/>
    <row r="239" s="5" customFormat="1" x14ac:dyDescent="0.2"/>
    <row r="240" s="5" customFormat="1" x14ac:dyDescent="0.2"/>
    <row r="241" s="5" customFormat="1" x14ac:dyDescent="0.2"/>
    <row r="242" s="5" customFormat="1" x14ac:dyDescent="0.2"/>
    <row r="243" s="5" customFormat="1" x14ac:dyDescent="0.2"/>
    <row r="244" s="5" customFormat="1" x14ac:dyDescent="0.2"/>
    <row r="245" s="5" customFormat="1" x14ac:dyDescent="0.2"/>
    <row r="246" s="5" customFormat="1" x14ac:dyDescent="0.2"/>
    <row r="247" s="5" customFormat="1" x14ac:dyDescent="0.2"/>
    <row r="248" s="5" customFormat="1" x14ac:dyDescent="0.2"/>
    <row r="249" s="5" customFormat="1" x14ac:dyDescent="0.2"/>
    <row r="250" s="5" customFormat="1" x14ac:dyDescent="0.2"/>
    <row r="251" s="5" customFormat="1" x14ac:dyDescent="0.2"/>
    <row r="252" s="5" customFormat="1" x14ac:dyDescent="0.2"/>
    <row r="253" s="5" customFormat="1" x14ac:dyDescent="0.2"/>
    <row r="254" s="5" customFormat="1" x14ac:dyDescent="0.2"/>
    <row r="255" s="5" customFormat="1" x14ac:dyDescent="0.2"/>
    <row r="256" s="5" customFormat="1" x14ac:dyDescent="0.2"/>
    <row r="257" s="5" customFormat="1" x14ac:dyDescent="0.2"/>
    <row r="258" s="5" customFormat="1" x14ac:dyDescent="0.2"/>
    <row r="259" s="5" customFormat="1" x14ac:dyDescent="0.2"/>
    <row r="260" s="5" customFormat="1" x14ac:dyDescent="0.2"/>
    <row r="261" s="5" customFormat="1" x14ac:dyDescent="0.2"/>
    <row r="262" s="5" customFormat="1" x14ac:dyDescent="0.2"/>
    <row r="263" s="5" customFormat="1" x14ac:dyDescent="0.2"/>
    <row r="264" s="5" customFormat="1" x14ac:dyDescent="0.2"/>
    <row r="265" s="5" customFormat="1" x14ac:dyDescent="0.2"/>
    <row r="266" s="5" customFormat="1" x14ac:dyDescent="0.2"/>
    <row r="267" s="5" customFormat="1" x14ac:dyDescent="0.2"/>
    <row r="268" s="5" customFormat="1" x14ac:dyDescent="0.2"/>
    <row r="269" s="5" customFormat="1" x14ac:dyDescent="0.2"/>
    <row r="270" s="5" customFormat="1" x14ac:dyDescent="0.2"/>
    <row r="271" s="5" customFormat="1" x14ac:dyDescent="0.2"/>
    <row r="272" s="5" customFormat="1" x14ac:dyDescent="0.2"/>
    <row r="273" s="5" customFormat="1" x14ac:dyDescent="0.2"/>
    <row r="274" s="5" customFormat="1" x14ac:dyDescent="0.2"/>
    <row r="275" s="5" customFormat="1" x14ac:dyDescent="0.2"/>
    <row r="276" s="5" customFormat="1" x14ac:dyDescent="0.2"/>
    <row r="277" s="5" customFormat="1" x14ac:dyDescent="0.2"/>
    <row r="278" s="5" customFormat="1" x14ac:dyDescent="0.2"/>
    <row r="279" s="5" customFormat="1" x14ac:dyDescent="0.2"/>
    <row r="280" s="5" customFormat="1" x14ac:dyDescent="0.2"/>
    <row r="281" s="5" customFormat="1" x14ac:dyDescent="0.2"/>
    <row r="282" s="5" customFormat="1" x14ac:dyDescent="0.2"/>
    <row r="283" s="5" customFormat="1" x14ac:dyDescent="0.2"/>
    <row r="284" s="5" customFormat="1" x14ac:dyDescent="0.2"/>
    <row r="285" s="5" customFormat="1" x14ac:dyDescent="0.2"/>
    <row r="286" s="5" customFormat="1" x14ac:dyDescent="0.2"/>
    <row r="287" s="5" customFormat="1" x14ac:dyDescent="0.2"/>
    <row r="288" s="5" customFormat="1" x14ac:dyDescent="0.2"/>
  </sheetData>
  <mergeCells count="17">
    <mergeCell ref="A90:D90"/>
    <mergeCell ref="A83:D83"/>
    <mergeCell ref="A138:D138"/>
    <mergeCell ref="A157:D157"/>
    <mergeCell ref="A7:D7"/>
    <mergeCell ref="A16:D16"/>
    <mergeCell ref="A22:D22"/>
    <mergeCell ref="A33:D33"/>
    <mergeCell ref="A41:D41"/>
    <mergeCell ref="A62:D62"/>
    <mergeCell ref="A72:D72"/>
    <mergeCell ref="A75:D75"/>
    <mergeCell ref="A79:D79"/>
    <mergeCell ref="A137:D137"/>
    <mergeCell ref="A114:D114"/>
    <mergeCell ref="A104:D104"/>
    <mergeCell ref="A95:D95"/>
  </mergeCells>
  <phoneticPr fontId="2" type="noConversion"/>
  <pageMargins left="0.75" right="0.75" top="1" bottom="1" header="0.5" footer="0.5"/>
  <pageSetup orientation="landscape" r:id="rId1"/>
  <headerFooter alignWithMargins="0">
    <oddHeader>&amp;C&amp;"Arial,Bold"&amp;18 2.  Hospital Beds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249977111117893"/>
  </sheetPr>
  <dimension ref="A1:E25"/>
  <sheetViews>
    <sheetView view="pageLayout" zoomScaleNormal="100" workbookViewId="0">
      <selection activeCell="I21" sqref="I21"/>
    </sheetView>
  </sheetViews>
  <sheetFormatPr defaultColWidth="9.140625" defaultRowHeight="12.75" outlineLevelRow="2" x14ac:dyDescent="0.2"/>
  <cols>
    <col min="1" max="1" width="4.85546875" style="52" customWidth="1"/>
    <col min="2" max="2" width="50.28515625" style="52" customWidth="1"/>
    <col min="3" max="3" width="14.5703125" style="52" bestFit="1" customWidth="1"/>
    <col min="4" max="16384" width="9.140625" style="52"/>
  </cols>
  <sheetData>
    <row r="1" spans="1:5" s="102" customFormat="1" ht="25.5" x14ac:dyDescent="0.2">
      <c r="A1" s="8" t="s">
        <v>502</v>
      </c>
      <c r="B1" s="8" t="s">
        <v>650</v>
      </c>
      <c r="C1" s="8" t="s">
        <v>651</v>
      </c>
      <c r="D1" s="8" t="s">
        <v>44</v>
      </c>
      <c r="E1" s="8" t="s">
        <v>847</v>
      </c>
    </row>
    <row r="2" spans="1:5" outlineLevel="2" x14ac:dyDescent="0.2">
      <c r="A2" s="78">
        <v>2</v>
      </c>
      <c r="B2" s="79" t="s">
        <v>1044</v>
      </c>
      <c r="C2" s="79" t="s">
        <v>705</v>
      </c>
      <c r="D2" s="57">
        <v>80</v>
      </c>
      <c r="E2" s="16">
        <v>100458</v>
      </c>
    </row>
    <row r="3" spans="1:5" outlineLevel="1" x14ac:dyDescent="0.2">
      <c r="A3" s="85"/>
      <c r="B3" s="86"/>
      <c r="C3" s="88" t="s">
        <v>103</v>
      </c>
      <c r="D3" s="87">
        <f>SUBTOTAL(9,D2:D2)</f>
        <v>80</v>
      </c>
      <c r="E3" s="342"/>
    </row>
    <row r="4" spans="1:5" ht="15" outlineLevel="2" x14ac:dyDescent="0.25">
      <c r="A4" s="80">
        <v>3</v>
      </c>
      <c r="B4" s="81" t="s">
        <v>514</v>
      </c>
      <c r="C4" s="81" t="s">
        <v>664</v>
      </c>
      <c r="D4" s="57">
        <v>64</v>
      </c>
      <c r="E4" s="343">
        <v>100491</v>
      </c>
    </row>
    <row r="5" spans="1:5" outlineLevel="1" x14ac:dyDescent="0.2">
      <c r="A5" s="85"/>
      <c r="B5" s="86"/>
      <c r="C5" s="87" t="s">
        <v>496</v>
      </c>
      <c r="D5" s="87">
        <f>SUBTOTAL(9,D4:D4)</f>
        <v>64</v>
      </c>
      <c r="E5" s="342"/>
    </row>
    <row r="6" spans="1:5" ht="15" outlineLevel="2" x14ac:dyDescent="0.25">
      <c r="A6" s="80">
        <v>6</v>
      </c>
      <c r="B6" s="81" t="s">
        <v>1045</v>
      </c>
      <c r="C6" s="81" t="s">
        <v>96</v>
      </c>
      <c r="D6" s="57">
        <v>8</v>
      </c>
      <c r="E6" s="343">
        <v>100696</v>
      </c>
    </row>
    <row r="7" spans="1:5" outlineLevel="2" x14ac:dyDescent="0.2">
      <c r="A7" s="80">
        <v>6</v>
      </c>
      <c r="B7" s="81" t="s">
        <v>513</v>
      </c>
      <c r="C7" s="81" t="s">
        <v>96</v>
      </c>
      <c r="D7" s="57">
        <v>63</v>
      </c>
      <c r="E7" s="16">
        <v>100450</v>
      </c>
    </row>
    <row r="8" spans="1:5" ht="15" outlineLevel="2" x14ac:dyDescent="0.25">
      <c r="A8" s="80">
        <v>6</v>
      </c>
      <c r="B8" s="81" t="s">
        <v>1122</v>
      </c>
      <c r="C8" s="81" t="s">
        <v>96</v>
      </c>
      <c r="D8" s="57">
        <v>4</v>
      </c>
      <c r="E8" s="343">
        <v>101246</v>
      </c>
    </row>
    <row r="9" spans="1:5" ht="15" outlineLevel="2" x14ac:dyDescent="0.25">
      <c r="A9" s="80">
        <v>6</v>
      </c>
      <c r="B9" s="81" t="s">
        <v>1123</v>
      </c>
      <c r="C9" s="81" t="s">
        <v>96</v>
      </c>
      <c r="D9" s="57">
        <v>4</v>
      </c>
      <c r="E9" s="343">
        <v>101247</v>
      </c>
    </row>
    <row r="10" spans="1:5" outlineLevel="1" x14ac:dyDescent="0.2">
      <c r="A10" s="85"/>
      <c r="B10" s="86"/>
      <c r="C10" s="87" t="s">
        <v>374</v>
      </c>
      <c r="D10" s="87">
        <f>SUBTOTAL(9,D6:D9)</f>
        <v>79</v>
      </c>
      <c r="E10" s="342"/>
    </row>
    <row r="11" spans="1:5" x14ac:dyDescent="0.2">
      <c r="A11" s="78">
        <v>6</v>
      </c>
      <c r="B11" s="56" t="s">
        <v>1080</v>
      </c>
      <c r="C11" s="119" t="s">
        <v>116</v>
      </c>
      <c r="D11" s="57">
        <v>24</v>
      </c>
      <c r="E11" s="16">
        <v>100198</v>
      </c>
    </row>
    <row r="12" spans="1:5" outlineLevel="2" x14ac:dyDescent="0.2">
      <c r="A12" s="221">
        <v>6</v>
      </c>
      <c r="B12" s="56" t="s">
        <v>1046</v>
      </c>
      <c r="C12" s="56" t="s">
        <v>116</v>
      </c>
      <c r="D12" s="57">
        <v>8</v>
      </c>
      <c r="E12" s="16">
        <v>100694</v>
      </c>
    </row>
    <row r="13" spans="1:5" outlineLevel="2" x14ac:dyDescent="0.2">
      <c r="A13" s="221">
        <v>6</v>
      </c>
      <c r="B13" s="56" t="s">
        <v>43</v>
      </c>
      <c r="C13" s="56" t="s">
        <v>116</v>
      </c>
      <c r="D13" s="57">
        <v>201</v>
      </c>
      <c r="E13" s="16">
        <v>100211</v>
      </c>
    </row>
    <row r="14" spans="1:5" outlineLevel="1" x14ac:dyDescent="0.2">
      <c r="A14" s="82"/>
      <c r="B14" s="83"/>
      <c r="C14" s="84" t="s">
        <v>106</v>
      </c>
      <c r="D14" s="84">
        <f>SUBTOTAL(9,D11:D13)</f>
        <v>233</v>
      </c>
      <c r="E14" s="342"/>
    </row>
    <row r="15" spans="1:5" outlineLevel="2" x14ac:dyDescent="0.2">
      <c r="A15" s="80">
        <v>6</v>
      </c>
      <c r="B15" s="81" t="s">
        <v>1047</v>
      </c>
      <c r="C15" s="81" t="s">
        <v>204</v>
      </c>
      <c r="D15" s="57">
        <v>8</v>
      </c>
      <c r="E15" s="16">
        <v>100695</v>
      </c>
    </row>
    <row r="16" spans="1:5" outlineLevel="1" x14ac:dyDescent="0.2">
      <c r="A16" s="85"/>
      <c r="B16" s="86"/>
      <c r="C16" s="87" t="s">
        <v>205</v>
      </c>
      <c r="D16" s="87">
        <f>SUBTOTAL(9,D15:D15)</f>
        <v>8</v>
      </c>
      <c r="E16" s="342"/>
    </row>
    <row r="17" spans="1:5" ht="15" outlineLevel="2" x14ac:dyDescent="0.25">
      <c r="A17" s="78">
        <v>6</v>
      </c>
      <c r="B17" s="56" t="s">
        <v>81</v>
      </c>
      <c r="C17" s="57" t="s">
        <v>9</v>
      </c>
      <c r="D17" s="120">
        <v>8</v>
      </c>
      <c r="E17" s="343">
        <v>101119</v>
      </c>
    </row>
    <row r="18" spans="1:5" ht="15" outlineLevel="2" x14ac:dyDescent="0.25">
      <c r="A18" s="222">
        <v>6</v>
      </c>
      <c r="B18" s="56" t="s">
        <v>82</v>
      </c>
      <c r="C18" s="57" t="s">
        <v>9</v>
      </c>
      <c r="D18" s="120">
        <v>8</v>
      </c>
      <c r="E18" s="343">
        <v>101120</v>
      </c>
    </row>
    <row r="19" spans="1:5" outlineLevel="1" x14ac:dyDescent="0.2">
      <c r="A19" s="85"/>
      <c r="B19" s="86"/>
      <c r="C19" s="87" t="s">
        <v>10</v>
      </c>
      <c r="D19" s="87">
        <f>SUBTOTAL(9,D17:D18)</f>
        <v>16</v>
      </c>
      <c r="E19" s="342"/>
    </row>
    <row r="20" spans="1:5" ht="15" outlineLevel="2" x14ac:dyDescent="0.25">
      <c r="A20" s="78">
        <v>14</v>
      </c>
      <c r="B20" s="56" t="s">
        <v>1048</v>
      </c>
      <c r="C20" s="119" t="s">
        <v>437</v>
      </c>
      <c r="D20" s="120">
        <v>57</v>
      </c>
      <c r="E20" s="343">
        <v>100426</v>
      </c>
    </row>
    <row r="21" spans="1:5" ht="15" outlineLevel="2" x14ac:dyDescent="0.25">
      <c r="A21" s="80">
        <v>14</v>
      </c>
      <c r="B21" s="56" t="s">
        <v>1049</v>
      </c>
      <c r="C21" s="119" t="s">
        <v>437</v>
      </c>
      <c r="D21" s="120">
        <v>32</v>
      </c>
      <c r="E21" s="343">
        <v>101089</v>
      </c>
    </row>
    <row r="22" spans="1:5" ht="15" outlineLevel="2" x14ac:dyDescent="0.25">
      <c r="A22" s="80">
        <v>14</v>
      </c>
      <c r="B22" s="56" t="s">
        <v>1050</v>
      </c>
      <c r="C22" s="119" t="s">
        <v>437</v>
      </c>
      <c r="D22" s="120">
        <v>32</v>
      </c>
      <c r="E22" s="343">
        <v>101090</v>
      </c>
    </row>
    <row r="23" spans="1:5" ht="15" outlineLevel="2" x14ac:dyDescent="0.25">
      <c r="A23" s="80">
        <v>14</v>
      </c>
      <c r="B23" s="56" t="s">
        <v>1051</v>
      </c>
      <c r="C23" s="119" t="s">
        <v>437</v>
      </c>
      <c r="D23" s="120">
        <v>32</v>
      </c>
      <c r="E23" s="343">
        <v>101091</v>
      </c>
    </row>
    <row r="24" spans="1:5" outlineLevel="1" x14ac:dyDescent="0.2">
      <c r="A24" s="82"/>
      <c r="B24" s="86"/>
      <c r="C24" s="87" t="s">
        <v>452</v>
      </c>
      <c r="D24" s="87">
        <f>SUBTOTAL(9,D20:D23)</f>
        <v>153</v>
      </c>
      <c r="E24" s="342"/>
    </row>
    <row r="25" spans="1:5" x14ac:dyDescent="0.2">
      <c r="A25" s="85"/>
      <c r="B25" s="83"/>
      <c r="C25" s="84" t="s">
        <v>39</v>
      </c>
      <c r="D25" s="87">
        <f>SUM(D3,D5,D10,D14,D16,D19,D24)</f>
        <v>633</v>
      </c>
      <c r="E25" s="342"/>
    </row>
  </sheetData>
  <phoneticPr fontId="2" type="noConversion"/>
  <printOptions horizontalCentered="1"/>
  <pageMargins left="0.16" right="0.15" top="1.23" bottom="1" header="0.5" footer="0.5"/>
  <pageSetup orientation="landscape" r:id="rId1"/>
  <headerFooter alignWithMargins="0">
    <oddHeader>&amp;C&amp;"Arial,Bold"&amp;18 11.  Intermediate Care Beds for Individuals with an Intellectual Disability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9"/>
  </sheetPr>
  <dimension ref="A1:N664"/>
  <sheetViews>
    <sheetView zoomScale="90" zoomScaleNormal="90" workbookViewId="0">
      <pane xSplit="1" ySplit="1" topLeftCell="B417" activePane="bottomRight" state="frozen"/>
      <selection activeCell="B43" sqref="B43"/>
      <selection pane="topRight" activeCell="B43" sqref="B43"/>
      <selection pane="bottomLeft" activeCell="B43" sqref="B43"/>
      <selection pane="bottomRight" activeCell="Q426" sqref="Q426"/>
    </sheetView>
  </sheetViews>
  <sheetFormatPr defaultColWidth="9.140625" defaultRowHeight="12.75" outlineLevelRow="2" x14ac:dyDescent="0.2"/>
  <cols>
    <col min="1" max="1" width="0" style="15" hidden="1" customWidth="1"/>
    <col min="2" max="2" width="49.42578125" style="113" customWidth="1"/>
    <col min="3" max="3" width="49.42578125" style="599" customWidth="1"/>
    <col min="4" max="4" width="18" style="113" bestFit="1" customWidth="1"/>
    <col min="5" max="5" width="8.42578125" style="113" bestFit="1" customWidth="1"/>
    <col min="6" max="6" width="9.28515625" style="113" bestFit="1" customWidth="1"/>
    <col min="7" max="7" width="4.140625" style="113" bestFit="1" customWidth="1"/>
    <col min="8" max="8" width="5.140625" style="113" bestFit="1" customWidth="1"/>
    <col min="9" max="9" width="8.5703125" style="113" bestFit="1" customWidth="1"/>
    <col min="10" max="10" width="6.7109375" style="113" bestFit="1" customWidth="1"/>
    <col min="11" max="11" width="0" style="257" hidden="1" customWidth="1"/>
    <col min="12" max="12" width="10.28515625" style="257" customWidth="1"/>
    <col min="13" max="13" width="11.140625" style="311" customWidth="1"/>
    <col min="14" max="16384" width="9.140625" style="111"/>
  </cols>
  <sheetData>
    <row r="1" spans="1:13" s="110" customFormat="1" ht="30" x14ac:dyDescent="0.2">
      <c r="A1" s="8" t="s">
        <v>502</v>
      </c>
      <c r="B1" s="549" t="s">
        <v>650</v>
      </c>
      <c r="C1" s="591" t="s">
        <v>3744</v>
      </c>
      <c r="D1" s="549" t="s">
        <v>651</v>
      </c>
      <c r="E1" s="549" t="s">
        <v>257</v>
      </c>
      <c r="F1" s="549" t="s">
        <v>258</v>
      </c>
      <c r="G1" s="549" t="s">
        <v>259</v>
      </c>
      <c r="H1" s="549" t="s">
        <v>260</v>
      </c>
      <c r="I1" s="549" t="s">
        <v>501</v>
      </c>
      <c r="J1" s="549" t="s">
        <v>261</v>
      </c>
      <c r="K1" s="223" t="s">
        <v>2064</v>
      </c>
      <c r="L1" s="223" t="s">
        <v>3408</v>
      </c>
      <c r="M1" s="551" t="s">
        <v>970</v>
      </c>
    </row>
    <row r="2" spans="1:13" ht="25.5" outlineLevel="2" x14ac:dyDescent="0.2">
      <c r="A2" s="7">
        <v>14</v>
      </c>
      <c r="B2" s="465" t="s">
        <v>4458</v>
      </c>
      <c r="C2" s="592" t="s">
        <v>3481</v>
      </c>
      <c r="D2" s="61" t="s">
        <v>440</v>
      </c>
      <c r="E2" s="64">
        <v>104</v>
      </c>
      <c r="F2" s="64"/>
      <c r="G2" s="64"/>
      <c r="H2" s="64"/>
      <c r="I2" s="64">
        <f t="shared" ref="I2:I16" si="0">SUM(E2:H2)</f>
        <v>104</v>
      </c>
      <c r="J2" s="64">
        <v>0</v>
      </c>
      <c r="M2" s="310" t="s">
        <v>1169</v>
      </c>
    </row>
    <row r="3" spans="1:13" outlineLevel="1" x14ac:dyDescent="0.2">
      <c r="A3" s="14"/>
      <c r="B3" s="63"/>
      <c r="C3" s="593"/>
      <c r="D3" s="73" t="s">
        <v>289</v>
      </c>
      <c r="E3" s="67">
        <f>SUBTOTAL(9,E2:E2)</f>
        <v>104</v>
      </c>
      <c r="F3" s="67">
        <f>SUBTOTAL(9,F2:F2)</f>
        <v>0</v>
      </c>
      <c r="G3" s="67">
        <f>SUBTOTAL(9,G2:G2)</f>
        <v>0</v>
      </c>
      <c r="H3" s="67">
        <f>SUBTOTAL(9,H2:H2)</f>
        <v>0</v>
      </c>
      <c r="I3" s="67">
        <f t="shared" si="0"/>
        <v>104</v>
      </c>
      <c r="J3" s="236">
        <f>SUBTOTAL(9,J2:J2)</f>
        <v>0</v>
      </c>
      <c r="K3" s="236">
        <f>SUBTOTAL(9,K2:K2)</f>
        <v>0</v>
      </c>
      <c r="L3" s="236"/>
    </row>
    <row r="4" spans="1:13" ht="38.25" outlineLevel="2" x14ac:dyDescent="0.2">
      <c r="A4" s="7">
        <v>4</v>
      </c>
      <c r="B4" s="465" t="s">
        <v>807</v>
      </c>
      <c r="C4" s="592" t="s">
        <v>3482</v>
      </c>
      <c r="D4" s="61" t="s">
        <v>85</v>
      </c>
      <c r="E4" s="64">
        <v>110</v>
      </c>
      <c r="F4" s="64"/>
      <c r="G4" s="64"/>
      <c r="H4" s="64"/>
      <c r="I4" s="64">
        <f t="shared" si="0"/>
        <v>110</v>
      </c>
      <c r="J4" s="160">
        <v>0</v>
      </c>
      <c r="M4" s="310" t="s">
        <v>1170</v>
      </c>
    </row>
    <row r="5" spans="1:13" outlineLevel="2" x14ac:dyDescent="0.2">
      <c r="A5" s="7">
        <v>4</v>
      </c>
      <c r="B5" s="465" t="s">
        <v>4456</v>
      </c>
      <c r="C5" s="592" t="s">
        <v>3483</v>
      </c>
      <c r="D5" s="61" t="s">
        <v>85</v>
      </c>
      <c r="E5" s="64"/>
      <c r="F5" s="64"/>
      <c r="G5" s="64"/>
      <c r="H5" s="64"/>
      <c r="I5" s="64">
        <f t="shared" si="0"/>
        <v>0</v>
      </c>
      <c r="J5" s="160">
        <v>36</v>
      </c>
      <c r="M5" s="295" t="s">
        <v>1425</v>
      </c>
    </row>
    <row r="6" spans="1:13" outlineLevel="2" x14ac:dyDescent="0.2">
      <c r="A6" s="7">
        <v>4</v>
      </c>
      <c r="B6" s="465" t="s">
        <v>4457</v>
      </c>
      <c r="C6" s="592" t="s">
        <v>3484</v>
      </c>
      <c r="D6" s="61" t="s">
        <v>85</v>
      </c>
      <c r="E6" s="64"/>
      <c r="F6" s="64"/>
      <c r="G6" s="64"/>
      <c r="H6" s="64"/>
      <c r="I6" s="64">
        <f t="shared" si="0"/>
        <v>0</v>
      </c>
      <c r="J6" s="160">
        <v>40</v>
      </c>
      <c r="M6" s="312" t="s">
        <v>1426</v>
      </c>
    </row>
    <row r="7" spans="1:13" outlineLevel="1" x14ac:dyDescent="0.2">
      <c r="A7" s="14"/>
      <c r="B7" s="62"/>
      <c r="C7" s="594"/>
      <c r="D7" s="63" t="s">
        <v>290</v>
      </c>
      <c r="E7" s="67">
        <f>SUBTOTAL(9,E4:E6)</f>
        <v>110</v>
      </c>
      <c r="F7" s="66">
        <f>SUBTOTAL(9,F4:F6)</f>
        <v>0</v>
      </c>
      <c r="G7" s="66">
        <f>SUBTOTAL(9,G4:G6)</f>
        <v>0</v>
      </c>
      <c r="H7" s="66">
        <f>SUBTOTAL(9,H4:H6)</f>
        <v>0</v>
      </c>
      <c r="I7" s="67">
        <f t="shared" si="0"/>
        <v>110</v>
      </c>
      <c r="J7" s="237">
        <f>SUBTOTAL(9,J4:J6)</f>
        <v>76</v>
      </c>
      <c r="K7" s="236">
        <f>SUBTOTAL(9,K5:K6)</f>
        <v>0</v>
      </c>
      <c r="L7" s="236"/>
    </row>
    <row r="8" spans="1:13" s="288" customFormat="1" ht="13.5" customHeight="1" outlineLevel="1" x14ac:dyDescent="0.2">
      <c r="A8" s="282"/>
      <c r="B8" s="283" t="s">
        <v>1525</v>
      </c>
      <c r="C8" s="595"/>
      <c r="D8" s="283" t="s">
        <v>612</v>
      </c>
      <c r="E8" s="284"/>
      <c r="F8" s="285"/>
      <c r="G8" s="285"/>
      <c r="H8" s="285"/>
      <c r="I8" s="284"/>
      <c r="J8" s="286">
        <v>12</v>
      </c>
      <c r="K8" s="287"/>
      <c r="L8" s="287"/>
      <c r="M8" s="313" t="s">
        <v>844</v>
      </c>
    </row>
    <row r="9" spans="1:13" ht="37.5" customHeight="1" outlineLevel="2" x14ac:dyDescent="0.2">
      <c r="A9" s="7">
        <v>15</v>
      </c>
      <c r="B9" s="465" t="s">
        <v>4459</v>
      </c>
      <c r="C9" s="592" t="s">
        <v>3485</v>
      </c>
      <c r="D9" s="61" t="s">
        <v>612</v>
      </c>
      <c r="E9" s="64">
        <v>94</v>
      </c>
      <c r="F9" s="64"/>
      <c r="G9" s="64"/>
      <c r="H9" s="64"/>
      <c r="I9" s="64">
        <f t="shared" si="0"/>
        <v>94</v>
      </c>
      <c r="J9" s="160"/>
      <c r="M9" s="310" t="s">
        <v>1171</v>
      </c>
    </row>
    <row r="10" spans="1:13" s="75" customFormat="1" outlineLevel="1" x14ac:dyDescent="0.2">
      <c r="A10" s="14"/>
      <c r="B10" s="63"/>
      <c r="C10" s="596"/>
      <c r="D10" s="63" t="s">
        <v>613</v>
      </c>
      <c r="E10" s="67">
        <f>SUBTOTAL(9,E9:E9)</f>
        <v>94</v>
      </c>
      <c r="F10" s="67">
        <f>SUBTOTAL(9,F9:F9)</f>
        <v>0</v>
      </c>
      <c r="G10" s="67">
        <f>SUBTOTAL(9,G9:G9)</f>
        <v>0</v>
      </c>
      <c r="H10" s="67">
        <f>SUBTOTAL(9,H9:H9)</f>
        <v>0</v>
      </c>
      <c r="I10" s="67">
        <f t="shared" si="0"/>
        <v>94</v>
      </c>
      <c r="J10" s="236">
        <f>SUBTOTAL(9,J9:J9)</f>
        <v>0</v>
      </c>
      <c r="K10" s="236">
        <f>SUBTOTAL(9,K9:K9)</f>
        <v>0</v>
      </c>
      <c r="L10" s="236"/>
      <c r="M10" s="13"/>
    </row>
    <row r="11" spans="1:13" outlineLevel="2" x14ac:dyDescent="0.2">
      <c r="A11" s="7">
        <v>2</v>
      </c>
      <c r="B11" s="61" t="s">
        <v>80</v>
      </c>
      <c r="C11" s="592"/>
      <c r="D11" s="61" t="s">
        <v>614</v>
      </c>
      <c r="E11" s="64">
        <v>70</v>
      </c>
      <c r="F11" s="64"/>
      <c r="G11" s="64"/>
      <c r="H11" s="64"/>
      <c r="I11" s="64">
        <f t="shared" si="0"/>
        <v>70</v>
      </c>
      <c r="J11" s="160">
        <v>0</v>
      </c>
      <c r="M11" s="310" t="s">
        <v>1172</v>
      </c>
    </row>
    <row r="12" spans="1:13" s="75" customFormat="1" outlineLevel="1" x14ac:dyDescent="0.2">
      <c r="A12" s="14"/>
      <c r="B12" s="63"/>
      <c r="C12" s="596"/>
      <c r="D12" s="63" t="s">
        <v>615</v>
      </c>
      <c r="E12" s="67">
        <f>SUBTOTAL(9,E11:E11)</f>
        <v>70</v>
      </c>
      <c r="F12" s="67">
        <f>SUBTOTAL(9,F11:F11)</f>
        <v>0</v>
      </c>
      <c r="G12" s="67">
        <f>SUBTOTAL(9,G11:G11)</f>
        <v>0</v>
      </c>
      <c r="H12" s="67">
        <f>SUBTOTAL(9,H11:H11)</f>
        <v>0</v>
      </c>
      <c r="I12" s="67">
        <f t="shared" si="0"/>
        <v>70</v>
      </c>
      <c r="J12" s="236">
        <f>SUBTOTAL(9,J11:J11)</f>
        <v>0</v>
      </c>
      <c r="K12" s="236">
        <f>SUBTOTAL(9,K10:K11)</f>
        <v>0</v>
      </c>
      <c r="L12" s="236"/>
      <c r="M12" s="13"/>
    </row>
    <row r="13" spans="1:13" ht="51.75" customHeight="1" outlineLevel="2" x14ac:dyDescent="0.2">
      <c r="A13" s="7">
        <v>4</v>
      </c>
      <c r="B13" s="465" t="s">
        <v>4460</v>
      </c>
      <c r="C13" s="507" t="s">
        <v>4461</v>
      </c>
      <c r="D13" s="61" t="s">
        <v>89</v>
      </c>
      <c r="E13" s="64">
        <v>94</v>
      </c>
      <c r="F13" s="64"/>
      <c r="G13" s="64"/>
      <c r="H13" s="64"/>
      <c r="I13" s="64">
        <f t="shared" si="0"/>
        <v>94</v>
      </c>
      <c r="J13" s="160">
        <v>0</v>
      </c>
      <c r="M13" s="310" t="s">
        <v>1173</v>
      </c>
    </row>
    <row r="14" spans="1:13" ht="38.25" outlineLevel="2" x14ac:dyDescent="0.2">
      <c r="A14" s="7">
        <v>4</v>
      </c>
      <c r="B14" s="465" t="s">
        <v>4462</v>
      </c>
      <c r="C14" s="592" t="s">
        <v>3486</v>
      </c>
      <c r="D14" s="61" t="s">
        <v>89</v>
      </c>
      <c r="E14" s="64">
        <v>68</v>
      </c>
      <c r="F14" s="64"/>
      <c r="G14" s="64"/>
      <c r="H14" s="64"/>
      <c r="I14" s="64">
        <f t="shared" si="0"/>
        <v>68</v>
      </c>
      <c r="J14" s="160"/>
      <c r="M14" s="310" t="s">
        <v>1174</v>
      </c>
    </row>
    <row r="15" spans="1:13" outlineLevel="2" x14ac:dyDescent="0.2">
      <c r="A15" s="7">
        <v>4</v>
      </c>
      <c r="B15" s="465" t="s">
        <v>4463</v>
      </c>
      <c r="C15" s="592" t="s">
        <v>3487</v>
      </c>
      <c r="D15" s="61" t="s">
        <v>89</v>
      </c>
      <c r="E15" s="64">
        <v>60</v>
      </c>
      <c r="F15" s="64"/>
      <c r="G15" s="64"/>
      <c r="H15" s="64"/>
      <c r="I15" s="64">
        <f t="shared" si="0"/>
        <v>60</v>
      </c>
      <c r="J15" s="160">
        <v>0</v>
      </c>
      <c r="M15" s="314" t="s">
        <v>1175</v>
      </c>
    </row>
    <row r="16" spans="1:13" outlineLevel="2" x14ac:dyDescent="0.2">
      <c r="A16" s="7">
        <v>4</v>
      </c>
      <c r="B16" s="465" t="s">
        <v>4464</v>
      </c>
      <c r="C16" s="592" t="s">
        <v>3488</v>
      </c>
      <c r="D16" s="61" t="s">
        <v>89</v>
      </c>
      <c r="E16" s="64">
        <v>194</v>
      </c>
      <c r="F16" s="64"/>
      <c r="G16" s="64"/>
      <c r="H16" s="64"/>
      <c r="I16" s="64">
        <f t="shared" si="0"/>
        <v>194</v>
      </c>
      <c r="J16" s="160">
        <v>12</v>
      </c>
      <c r="M16" s="310" t="s">
        <v>1176</v>
      </c>
    </row>
    <row r="17" spans="1:13" outlineLevel="2" x14ac:dyDescent="0.2">
      <c r="A17" s="7">
        <v>4</v>
      </c>
      <c r="B17" s="61" t="s">
        <v>1603</v>
      </c>
      <c r="C17" s="592"/>
      <c r="D17" s="61" t="s">
        <v>89</v>
      </c>
      <c r="E17" s="64">
        <v>16</v>
      </c>
      <c r="F17" s="64"/>
      <c r="G17" s="64"/>
      <c r="H17" s="64"/>
      <c r="I17" s="64">
        <v>16</v>
      </c>
      <c r="J17" s="160">
        <v>0</v>
      </c>
      <c r="M17" s="310" t="s">
        <v>1177</v>
      </c>
    </row>
    <row r="18" spans="1:13" s="75" customFormat="1" outlineLevel="1" x14ac:dyDescent="0.2">
      <c r="A18" s="14"/>
      <c r="B18" s="63"/>
      <c r="C18" s="596"/>
      <c r="D18" s="63" t="s">
        <v>235</v>
      </c>
      <c r="E18" s="67">
        <f>SUBTOTAL(9,E13:E17)</f>
        <v>432</v>
      </c>
      <c r="F18" s="67">
        <f>SUBTOTAL(9,F13:F17)</f>
        <v>0</v>
      </c>
      <c r="G18" s="67">
        <f>SUBTOTAL(9,G13:G17)</f>
        <v>0</v>
      </c>
      <c r="H18" s="67">
        <f>SUBTOTAL(9,H13:H17)</f>
        <v>0</v>
      </c>
      <c r="I18" s="67">
        <f>SUM(E18:H18)</f>
        <v>432</v>
      </c>
      <c r="J18" s="236">
        <f>SUBTOTAL(9,J13:J17)</f>
        <v>12</v>
      </c>
      <c r="K18" s="236">
        <f>SUBTOTAL(9,K16:K17)</f>
        <v>0</v>
      </c>
      <c r="L18" s="236"/>
      <c r="M18" s="13"/>
    </row>
    <row r="19" spans="1:13" s="263" customFormat="1" outlineLevel="2" x14ac:dyDescent="0.2">
      <c r="A19" s="194">
        <v>9</v>
      </c>
      <c r="B19" s="469" t="s">
        <v>4465</v>
      </c>
      <c r="C19" s="597" t="s">
        <v>3489</v>
      </c>
      <c r="D19" s="154" t="s">
        <v>236</v>
      </c>
      <c r="E19" s="260">
        <v>99</v>
      </c>
      <c r="F19" s="260"/>
      <c r="G19" s="260"/>
      <c r="H19" s="260"/>
      <c r="I19" s="260">
        <f t="shared" ref="I19:I25" si="1">SUM(E19:H19)</f>
        <v>99</v>
      </c>
      <c r="J19" s="259">
        <v>0</v>
      </c>
      <c r="K19" s="261"/>
      <c r="L19" s="261"/>
      <c r="M19" s="315">
        <v>100427</v>
      </c>
    </row>
    <row r="20" spans="1:13" s="75" customFormat="1" outlineLevel="1" x14ac:dyDescent="0.2">
      <c r="A20" s="14"/>
      <c r="B20" s="63"/>
      <c r="C20" s="596"/>
      <c r="D20" s="63" t="s">
        <v>213</v>
      </c>
      <c r="E20" s="67">
        <f>SUBTOTAL(9,E19:E19)</f>
        <v>99</v>
      </c>
      <c r="F20" s="67">
        <f>SUBTOTAL(9,F19:F19)</f>
        <v>0</v>
      </c>
      <c r="G20" s="67">
        <f>SUBTOTAL(9,G19:G19)</f>
        <v>0</v>
      </c>
      <c r="H20" s="67">
        <f>SUBTOTAL(9,H19:H19)</f>
        <v>0</v>
      </c>
      <c r="I20" s="67">
        <f t="shared" si="1"/>
        <v>99</v>
      </c>
      <c r="J20" s="236">
        <f>SUBTOTAL(9,J19:J19)</f>
        <v>0</v>
      </c>
      <c r="K20" s="236">
        <f>SUBTOTAL(9,K19:K19)</f>
        <v>0</v>
      </c>
      <c r="L20" s="236"/>
      <c r="M20" s="13"/>
    </row>
    <row r="21" spans="1:13" outlineLevel="2" x14ac:dyDescent="0.2">
      <c r="A21" s="7">
        <v>13</v>
      </c>
      <c r="B21" s="465" t="s">
        <v>4466</v>
      </c>
      <c r="C21" s="592" t="s">
        <v>3490</v>
      </c>
      <c r="D21" s="61" t="s">
        <v>428</v>
      </c>
      <c r="E21" s="65"/>
      <c r="F21" s="64"/>
      <c r="G21" s="64"/>
      <c r="H21" s="64"/>
      <c r="I21" s="64">
        <f t="shared" si="1"/>
        <v>0</v>
      </c>
      <c r="J21" s="160">
        <v>64</v>
      </c>
      <c r="M21" s="312" t="s">
        <v>1427</v>
      </c>
    </row>
    <row r="22" spans="1:13" outlineLevel="2" x14ac:dyDescent="0.2">
      <c r="A22" s="7">
        <v>13</v>
      </c>
      <c r="B22" s="465" t="s">
        <v>4467</v>
      </c>
      <c r="C22" s="592" t="s">
        <v>3491</v>
      </c>
      <c r="D22" s="61" t="s">
        <v>428</v>
      </c>
      <c r="E22" s="64">
        <v>115</v>
      </c>
      <c r="F22" s="64"/>
      <c r="G22" s="64"/>
      <c r="H22" s="64"/>
      <c r="I22" s="64">
        <f t="shared" si="1"/>
        <v>115</v>
      </c>
      <c r="J22" s="160">
        <v>0</v>
      </c>
      <c r="M22" s="310" t="s">
        <v>1179</v>
      </c>
    </row>
    <row r="23" spans="1:13" outlineLevel="2" x14ac:dyDescent="0.2">
      <c r="A23" s="7">
        <v>13</v>
      </c>
      <c r="B23" s="465" t="s">
        <v>4468</v>
      </c>
      <c r="C23" s="592" t="s">
        <v>3492</v>
      </c>
      <c r="D23" s="61" t="s">
        <v>428</v>
      </c>
      <c r="E23" s="64">
        <v>95</v>
      </c>
      <c r="F23" s="64"/>
      <c r="G23" s="64"/>
      <c r="H23" s="64"/>
      <c r="I23" s="64">
        <f t="shared" si="1"/>
        <v>95</v>
      </c>
      <c r="J23" s="160">
        <v>0</v>
      </c>
      <c r="M23" s="310" t="s">
        <v>1180</v>
      </c>
    </row>
    <row r="24" spans="1:13" outlineLevel="2" x14ac:dyDescent="0.2">
      <c r="A24" s="7">
        <v>13</v>
      </c>
      <c r="B24" s="61" t="s">
        <v>429</v>
      </c>
      <c r="C24" s="592"/>
      <c r="D24" s="61" t="s">
        <v>428</v>
      </c>
      <c r="E24" s="64">
        <v>30</v>
      </c>
      <c r="F24" s="64"/>
      <c r="G24" s="64"/>
      <c r="H24" s="64"/>
      <c r="I24" s="64">
        <f t="shared" si="1"/>
        <v>30</v>
      </c>
      <c r="J24" s="160">
        <v>0</v>
      </c>
      <c r="M24" s="310" t="s">
        <v>1181</v>
      </c>
    </row>
    <row r="25" spans="1:13" s="75" customFormat="1" outlineLevel="1" x14ac:dyDescent="0.2">
      <c r="A25" s="14"/>
      <c r="B25" s="63"/>
      <c r="C25" s="596"/>
      <c r="D25" s="63" t="s">
        <v>194</v>
      </c>
      <c r="E25" s="67">
        <f>SUBTOTAL(9,E21:E24)</f>
        <v>240</v>
      </c>
      <c r="F25" s="67">
        <f>SUBTOTAL(9,F22:F24)</f>
        <v>0</v>
      </c>
      <c r="G25" s="67">
        <f>SUBTOTAL(9,G22:G24)</f>
        <v>0</v>
      </c>
      <c r="H25" s="67">
        <f>SUBTOTAL(9,H22:H24)</f>
        <v>0</v>
      </c>
      <c r="I25" s="67">
        <f t="shared" si="1"/>
        <v>240</v>
      </c>
      <c r="J25" s="236">
        <f>SUBTOTAL(9,J22:J24)</f>
        <v>0</v>
      </c>
      <c r="K25" s="236">
        <f>SUBTOTAL(9,K23:K24)</f>
        <v>0</v>
      </c>
      <c r="L25" s="236"/>
      <c r="M25" s="13"/>
    </row>
    <row r="26" spans="1:13" s="263" customFormat="1" ht="25.5" x14ac:dyDescent="0.2">
      <c r="A26" s="179"/>
      <c r="B26" s="266" t="s">
        <v>1480</v>
      </c>
      <c r="C26" s="597"/>
      <c r="D26" s="266" t="s">
        <v>555</v>
      </c>
      <c r="E26" s="265">
        <v>143</v>
      </c>
      <c r="F26" s="262"/>
      <c r="G26" s="262"/>
      <c r="H26" s="262"/>
      <c r="I26" s="262">
        <v>143</v>
      </c>
      <c r="J26" s="262"/>
      <c r="K26" s="273"/>
      <c r="L26" s="273"/>
      <c r="M26" s="313">
        <v>101289</v>
      </c>
    </row>
    <row r="27" spans="1:13" ht="57" customHeight="1" outlineLevel="2" x14ac:dyDescent="0.2">
      <c r="A27" s="7">
        <v>7</v>
      </c>
      <c r="B27" s="465" t="s">
        <v>4469</v>
      </c>
      <c r="C27" s="592" t="s">
        <v>4470</v>
      </c>
      <c r="D27" s="61" t="s">
        <v>555</v>
      </c>
      <c r="E27" s="64">
        <v>151</v>
      </c>
      <c r="F27" s="64"/>
      <c r="G27" s="64"/>
      <c r="H27" s="64"/>
      <c r="I27" s="64">
        <f>SUM(E27:H27)</f>
        <v>151</v>
      </c>
      <c r="J27" s="160">
        <v>0</v>
      </c>
      <c r="M27" s="310" t="s">
        <v>1182</v>
      </c>
    </row>
    <row r="28" spans="1:13" outlineLevel="2" x14ac:dyDescent="0.2">
      <c r="A28" s="7">
        <v>7</v>
      </c>
      <c r="B28" s="465" t="s">
        <v>4471</v>
      </c>
      <c r="C28" s="592" t="s">
        <v>3493</v>
      </c>
      <c r="D28" s="61" t="s">
        <v>555</v>
      </c>
      <c r="E28" s="64"/>
      <c r="F28" s="64"/>
      <c r="G28" s="64"/>
      <c r="H28" s="64"/>
      <c r="I28" s="64">
        <f>SUM(E28:H28)</f>
        <v>0</v>
      </c>
      <c r="J28" s="151"/>
      <c r="L28" s="160">
        <v>80</v>
      </c>
      <c r="M28" s="312">
        <v>100945</v>
      </c>
    </row>
    <row r="29" spans="1:13" s="263" customFormat="1" outlineLevel="2" x14ac:dyDescent="0.2">
      <c r="A29" s="194"/>
      <c r="B29" s="154" t="s">
        <v>1134</v>
      </c>
      <c r="C29" s="597"/>
      <c r="D29" s="154" t="s">
        <v>555</v>
      </c>
      <c r="E29" s="260"/>
      <c r="F29" s="260"/>
      <c r="G29" s="260"/>
      <c r="H29" s="260"/>
      <c r="I29" s="260"/>
      <c r="K29" s="261"/>
      <c r="L29" s="259">
        <v>84</v>
      </c>
      <c r="M29" s="313">
        <v>101318</v>
      </c>
    </row>
    <row r="30" spans="1:13" outlineLevel="2" x14ac:dyDescent="0.2">
      <c r="A30" s="7">
        <v>7</v>
      </c>
      <c r="B30" s="61" t="s">
        <v>48</v>
      </c>
      <c r="C30" s="592"/>
      <c r="D30" s="61" t="s">
        <v>555</v>
      </c>
      <c r="E30" s="64">
        <v>150</v>
      </c>
      <c r="F30" s="64"/>
      <c r="G30" s="64"/>
      <c r="H30" s="64"/>
      <c r="I30" s="64">
        <f t="shared" ref="I30" si="2">SUM(E30:H30)</f>
        <v>150</v>
      </c>
      <c r="J30" s="160">
        <v>0</v>
      </c>
      <c r="M30" s="310" t="s">
        <v>1183</v>
      </c>
    </row>
    <row r="31" spans="1:13" s="263" customFormat="1" outlineLevel="2" x14ac:dyDescent="0.2">
      <c r="A31" s="194"/>
      <c r="B31" s="469" t="s">
        <v>3338</v>
      </c>
      <c r="C31" s="597"/>
      <c r="D31" s="469" t="s">
        <v>555</v>
      </c>
      <c r="E31" s="260"/>
      <c r="F31" s="260"/>
      <c r="G31" s="260"/>
      <c r="H31" s="260"/>
      <c r="I31" s="260"/>
      <c r="J31" s="259"/>
      <c r="K31" s="261"/>
      <c r="L31" s="261">
        <v>115</v>
      </c>
      <c r="M31" s="510">
        <v>101394</v>
      </c>
    </row>
    <row r="32" spans="1:13" s="75" customFormat="1" outlineLevel="1" x14ac:dyDescent="0.2">
      <c r="A32" s="14"/>
      <c r="B32" s="63"/>
      <c r="C32" s="596"/>
      <c r="D32" s="63" t="s">
        <v>195</v>
      </c>
      <c r="E32" s="67">
        <f>SUBTOTAL(9,E26:E31)</f>
        <v>444</v>
      </c>
      <c r="F32" s="67">
        <f>SUBTOTAL(9,F28:F31)</f>
        <v>0</v>
      </c>
      <c r="G32" s="67">
        <f>SUBTOTAL(9,G28:G31)</f>
        <v>0</v>
      </c>
      <c r="H32" s="67">
        <f>SUBTOTAL(9,H28:H31)</f>
        <v>0</v>
      </c>
      <c r="I32" s="67">
        <f t="shared" ref="I32:I46" si="3">SUM(E32:H32)</f>
        <v>444</v>
      </c>
      <c r="J32" s="236">
        <f>SUBTOTAL(9,J28:J31)</f>
        <v>0</v>
      </c>
      <c r="K32" s="236" t="e">
        <f>SUBTOTAL(9,#REF!)</f>
        <v>#REF!</v>
      </c>
      <c r="L32" s="236">
        <f>SUM(L26:L31)</f>
        <v>279</v>
      </c>
      <c r="M32" s="13"/>
    </row>
    <row r="33" spans="1:13" ht="19.5" customHeight="1" outlineLevel="2" x14ac:dyDescent="0.2">
      <c r="A33" s="7">
        <v>15</v>
      </c>
      <c r="B33" s="61" t="s">
        <v>1600</v>
      </c>
      <c r="C33" s="592"/>
      <c r="D33" s="61" t="s">
        <v>538</v>
      </c>
      <c r="E33" s="64">
        <v>67</v>
      </c>
      <c r="F33" s="64">
        <v>32</v>
      </c>
      <c r="G33" s="64"/>
      <c r="H33" s="64"/>
      <c r="I33" s="64">
        <f t="shared" si="3"/>
        <v>99</v>
      </c>
      <c r="J33" s="160">
        <v>10</v>
      </c>
      <c r="M33" s="310" t="s">
        <v>1428</v>
      </c>
    </row>
    <row r="34" spans="1:13" s="75" customFormat="1" outlineLevel="1" x14ac:dyDescent="0.2">
      <c r="A34" s="14"/>
      <c r="B34" s="63"/>
      <c r="C34" s="596"/>
      <c r="D34" s="63" t="s">
        <v>196</v>
      </c>
      <c r="E34" s="67">
        <f>SUBTOTAL(9,E33:E33)</f>
        <v>67</v>
      </c>
      <c r="F34" s="67">
        <f>SUBTOTAL(9,F33:F33)</f>
        <v>32</v>
      </c>
      <c r="G34" s="67">
        <f>SUBTOTAL(9,G33:G33)</f>
        <v>0</v>
      </c>
      <c r="H34" s="67">
        <f>SUBTOTAL(9,H33:H33)</f>
        <v>0</v>
      </c>
      <c r="I34" s="67">
        <f t="shared" si="3"/>
        <v>99</v>
      </c>
      <c r="J34" s="236">
        <f>SUBTOTAL(9,J33:J33)</f>
        <v>10</v>
      </c>
      <c r="K34" s="236">
        <f>SUBTOTAL(9,K32:K33)</f>
        <v>0</v>
      </c>
      <c r="L34" s="236"/>
      <c r="M34" s="13"/>
    </row>
    <row r="35" spans="1:13" outlineLevel="2" x14ac:dyDescent="0.2">
      <c r="A35" s="7">
        <v>10</v>
      </c>
      <c r="B35" s="465" t="s">
        <v>4472</v>
      </c>
      <c r="C35" s="592" t="s">
        <v>3494</v>
      </c>
      <c r="D35" s="61" t="s">
        <v>570</v>
      </c>
      <c r="E35" s="64"/>
      <c r="F35" s="64"/>
      <c r="G35" s="64"/>
      <c r="H35" s="64"/>
      <c r="I35" s="64">
        <f t="shared" si="3"/>
        <v>0</v>
      </c>
      <c r="J35" s="160">
        <v>22</v>
      </c>
      <c r="M35" s="312">
        <v>100030</v>
      </c>
    </row>
    <row r="36" spans="1:13" outlineLevel="2" x14ac:dyDescent="0.2">
      <c r="A36" s="7">
        <v>10</v>
      </c>
      <c r="B36" s="61" t="s">
        <v>119</v>
      </c>
      <c r="C36" s="592" t="s">
        <v>3495</v>
      </c>
      <c r="D36" s="61" t="s">
        <v>570</v>
      </c>
      <c r="E36" s="64">
        <v>60</v>
      </c>
      <c r="F36" s="64"/>
      <c r="G36" s="64"/>
      <c r="H36" s="64"/>
      <c r="I36" s="64">
        <f t="shared" si="3"/>
        <v>60</v>
      </c>
      <c r="J36" s="160">
        <v>0</v>
      </c>
      <c r="M36" s="310" t="s">
        <v>1184</v>
      </c>
    </row>
    <row r="37" spans="1:13" outlineLevel="2" x14ac:dyDescent="0.2">
      <c r="A37" s="7">
        <v>10</v>
      </c>
      <c r="B37" s="465" t="s">
        <v>4473</v>
      </c>
      <c r="C37" s="592" t="s">
        <v>3496</v>
      </c>
      <c r="D37" s="61" t="s">
        <v>570</v>
      </c>
      <c r="E37" s="64"/>
      <c r="F37" s="64"/>
      <c r="G37" s="64"/>
      <c r="H37" s="64"/>
      <c r="I37" s="64">
        <f t="shared" si="3"/>
        <v>0</v>
      </c>
      <c r="J37" s="160">
        <v>61</v>
      </c>
      <c r="M37" s="312" t="s">
        <v>1429</v>
      </c>
    </row>
    <row r="38" spans="1:13" outlineLevel="2" x14ac:dyDescent="0.2">
      <c r="A38" s="7">
        <v>10</v>
      </c>
      <c r="B38" s="465" t="s">
        <v>4474</v>
      </c>
      <c r="C38" s="592"/>
      <c r="D38" s="465" t="s">
        <v>214</v>
      </c>
      <c r="E38" s="64"/>
      <c r="F38" s="64"/>
      <c r="G38" s="64"/>
      <c r="H38" s="64"/>
      <c r="I38" s="64">
        <f t="shared" si="3"/>
        <v>0</v>
      </c>
      <c r="J38" s="160">
        <v>22</v>
      </c>
      <c r="M38" s="312" t="s">
        <v>1430</v>
      </c>
    </row>
    <row r="39" spans="1:13" outlineLevel="2" x14ac:dyDescent="0.2">
      <c r="A39" s="7">
        <v>10</v>
      </c>
      <c r="B39" s="465" t="s">
        <v>4475</v>
      </c>
      <c r="C39" s="592"/>
      <c r="D39" s="61" t="s">
        <v>570</v>
      </c>
      <c r="E39" s="65"/>
      <c r="F39" s="64"/>
      <c r="G39" s="64"/>
      <c r="H39" s="64"/>
      <c r="I39" s="64">
        <f t="shared" si="3"/>
        <v>0</v>
      </c>
      <c r="J39" s="160">
        <v>36</v>
      </c>
      <c r="M39" s="312" t="s">
        <v>1431</v>
      </c>
    </row>
    <row r="40" spans="1:13" ht="25.5" outlineLevel="2" x14ac:dyDescent="0.2">
      <c r="A40" s="7">
        <v>10</v>
      </c>
      <c r="B40" s="465" t="s">
        <v>4476</v>
      </c>
      <c r="C40" s="592" t="s">
        <v>3497</v>
      </c>
      <c r="D40" s="61" t="s">
        <v>570</v>
      </c>
      <c r="E40" s="64">
        <v>20</v>
      </c>
      <c r="F40" s="64"/>
      <c r="G40" s="64"/>
      <c r="H40" s="64"/>
      <c r="I40" s="64">
        <v>20</v>
      </c>
      <c r="J40" s="160">
        <v>0</v>
      </c>
      <c r="M40" s="310" t="s">
        <v>1185</v>
      </c>
    </row>
    <row r="41" spans="1:13" outlineLevel="2" x14ac:dyDescent="0.2">
      <c r="A41" s="7">
        <v>10</v>
      </c>
      <c r="B41" s="61" t="s">
        <v>197</v>
      </c>
      <c r="C41" s="592"/>
      <c r="D41" s="61" t="s">
        <v>570</v>
      </c>
      <c r="E41" s="64">
        <v>137</v>
      </c>
      <c r="F41" s="64"/>
      <c r="G41" s="64"/>
      <c r="H41" s="64"/>
      <c r="I41" s="64">
        <f t="shared" si="3"/>
        <v>137</v>
      </c>
      <c r="J41" s="160"/>
      <c r="M41" s="310" t="s">
        <v>1186</v>
      </c>
    </row>
    <row r="42" spans="1:13" outlineLevel="2" x14ac:dyDescent="0.2">
      <c r="A42" s="7">
        <v>10</v>
      </c>
      <c r="B42" s="61" t="s">
        <v>329</v>
      </c>
      <c r="C42" s="592"/>
      <c r="D42" s="61" t="s">
        <v>570</v>
      </c>
      <c r="E42" s="64">
        <v>110</v>
      </c>
      <c r="F42" s="64"/>
      <c r="G42" s="64"/>
      <c r="H42" s="64"/>
      <c r="I42" s="64">
        <f t="shared" si="3"/>
        <v>110</v>
      </c>
      <c r="J42" s="160"/>
      <c r="M42" s="310" t="s">
        <v>1187</v>
      </c>
    </row>
    <row r="43" spans="1:13" s="75" customFormat="1" outlineLevel="1" x14ac:dyDescent="0.2">
      <c r="A43" s="14"/>
      <c r="B43" s="63"/>
      <c r="C43" s="596"/>
      <c r="D43" s="63" t="s">
        <v>198</v>
      </c>
      <c r="E43" s="67">
        <f>SUBTOTAL(9,E35:E42)</f>
        <v>327</v>
      </c>
      <c r="F43" s="67">
        <f>SUBTOTAL(9,F35:F42)</f>
        <v>0</v>
      </c>
      <c r="G43" s="67">
        <f>SUBTOTAL(9,G35:G42)</f>
        <v>0</v>
      </c>
      <c r="H43" s="67">
        <f>SUBTOTAL(9,H35:H42)</f>
        <v>0</v>
      </c>
      <c r="I43" s="67">
        <f t="shared" si="3"/>
        <v>327</v>
      </c>
      <c r="J43" s="236">
        <f>SUBTOTAL(9,J35:J42)</f>
        <v>141</v>
      </c>
      <c r="K43" s="236">
        <f>SUBTOTAL(9,K41:K42)</f>
        <v>0</v>
      </c>
      <c r="L43" s="236"/>
      <c r="M43" s="13"/>
    </row>
    <row r="44" spans="1:13" ht="38.25" outlineLevel="2" x14ac:dyDescent="0.2">
      <c r="A44" s="7">
        <v>15</v>
      </c>
      <c r="B44" s="465" t="s">
        <v>4477</v>
      </c>
      <c r="C44" s="592" t="s">
        <v>3498</v>
      </c>
      <c r="D44" s="61" t="s">
        <v>543</v>
      </c>
      <c r="E44" s="64">
        <v>90</v>
      </c>
      <c r="F44" s="64"/>
      <c r="G44" s="64"/>
      <c r="H44" s="64"/>
      <c r="I44" s="64">
        <f t="shared" si="3"/>
        <v>90</v>
      </c>
      <c r="J44" s="160">
        <v>0</v>
      </c>
      <c r="M44" s="314" t="s">
        <v>1188</v>
      </c>
    </row>
    <row r="45" spans="1:13" ht="38.25" outlineLevel="2" x14ac:dyDescent="0.2">
      <c r="A45" s="7">
        <v>15</v>
      </c>
      <c r="B45" s="465" t="s">
        <v>4478</v>
      </c>
      <c r="C45" s="592" t="s">
        <v>3499</v>
      </c>
      <c r="D45" s="61" t="s">
        <v>543</v>
      </c>
      <c r="E45" s="64">
        <v>106</v>
      </c>
      <c r="F45" s="64"/>
      <c r="G45" s="64"/>
      <c r="H45" s="64"/>
      <c r="I45" s="64">
        <f t="shared" si="3"/>
        <v>106</v>
      </c>
      <c r="J45" s="160">
        <v>0</v>
      </c>
      <c r="M45" s="310" t="s">
        <v>1189</v>
      </c>
    </row>
    <row r="46" spans="1:13" outlineLevel="2" x14ac:dyDescent="0.2">
      <c r="A46" s="7">
        <v>15</v>
      </c>
      <c r="B46" s="61" t="s">
        <v>330</v>
      </c>
      <c r="C46" s="592"/>
      <c r="D46" s="61" t="s">
        <v>543</v>
      </c>
      <c r="E46" s="64"/>
      <c r="F46" s="64"/>
      <c r="G46" s="64"/>
      <c r="H46" s="64"/>
      <c r="I46" s="64">
        <f t="shared" si="3"/>
        <v>0</v>
      </c>
      <c r="J46" s="160"/>
      <c r="L46" s="257">
        <v>24</v>
      </c>
      <c r="M46" s="312">
        <v>100901</v>
      </c>
    </row>
    <row r="47" spans="1:13" s="263" customFormat="1" outlineLevel="2" x14ac:dyDescent="0.2">
      <c r="A47" s="194"/>
      <c r="B47" s="154" t="s">
        <v>1064</v>
      </c>
      <c r="C47" s="597"/>
      <c r="D47" s="154" t="s">
        <v>543</v>
      </c>
      <c r="E47" s="260"/>
      <c r="F47" s="260"/>
      <c r="G47" s="260"/>
      <c r="H47" s="260"/>
      <c r="I47" s="260"/>
      <c r="J47" s="259"/>
      <c r="K47" s="261"/>
      <c r="L47" s="261">
        <v>66</v>
      </c>
      <c r="M47" s="313">
        <v>101257</v>
      </c>
    </row>
    <row r="48" spans="1:13" outlineLevel="2" x14ac:dyDescent="0.2">
      <c r="A48" s="7"/>
      <c r="B48" s="465" t="s">
        <v>4479</v>
      </c>
      <c r="C48" s="592" t="s">
        <v>3500</v>
      </c>
      <c r="D48" s="61" t="s">
        <v>1589</v>
      </c>
      <c r="E48" s="64"/>
      <c r="F48" s="64"/>
      <c r="G48" s="64"/>
      <c r="H48" s="64"/>
      <c r="I48" s="64"/>
      <c r="J48" s="160"/>
      <c r="L48" s="257">
        <v>83</v>
      </c>
      <c r="M48" s="312">
        <v>101365</v>
      </c>
    </row>
    <row r="49" spans="1:13" s="75" customFormat="1" outlineLevel="1" x14ac:dyDescent="0.2">
      <c r="A49" s="14"/>
      <c r="B49" s="63"/>
      <c r="C49" s="596"/>
      <c r="D49" s="63" t="s">
        <v>199</v>
      </c>
      <c r="E49" s="67">
        <f>SUM(E44:E48)</f>
        <v>196</v>
      </c>
      <c r="F49" s="67">
        <f>SUBTOTAL(9,F44:F46)</f>
        <v>0</v>
      </c>
      <c r="G49" s="67">
        <f>SUBTOTAL(9,G44:G46)</f>
        <v>0</v>
      </c>
      <c r="H49" s="67">
        <f>SUBTOTAL(9,H44:H46)</f>
        <v>0</v>
      </c>
      <c r="I49" s="67">
        <f t="shared" ref="I49:I65" si="4">SUM(E49:H49)</f>
        <v>196</v>
      </c>
      <c r="J49" s="236">
        <v>173</v>
      </c>
      <c r="K49" s="236">
        <f>SUBTOTAL(9,K46:K48)</f>
        <v>0</v>
      </c>
      <c r="L49" s="236">
        <f>SUM(L44:L48)</f>
        <v>173</v>
      </c>
      <c r="M49" s="13"/>
    </row>
    <row r="50" spans="1:13" ht="38.25" outlineLevel="2" x14ac:dyDescent="0.2">
      <c r="A50" s="7">
        <v>8</v>
      </c>
      <c r="B50" s="465" t="s">
        <v>4480</v>
      </c>
      <c r="C50" s="592" t="s">
        <v>3501</v>
      </c>
      <c r="D50" s="61" t="s">
        <v>200</v>
      </c>
      <c r="E50" s="64">
        <v>32</v>
      </c>
      <c r="F50" s="64"/>
      <c r="G50" s="64"/>
      <c r="H50" s="64"/>
      <c r="I50" s="64">
        <f t="shared" si="4"/>
        <v>32</v>
      </c>
      <c r="J50" s="160">
        <v>0</v>
      </c>
      <c r="M50" s="310" t="s">
        <v>1190</v>
      </c>
    </row>
    <row r="51" spans="1:13" s="75" customFormat="1" outlineLevel="1" x14ac:dyDescent="0.2">
      <c r="A51" s="14"/>
      <c r="B51" s="63"/>
      <c r="C51" s="596"/>
      <c r="D51" s="63" t="s">
        <v>201</v>
      </c>
      <c r="E51" s="67">
        <f>SUBTOTAL(9,E50:E50)</f>
        <v>32</v>
      </c>
      <c r="F51" s="67">
        <f>SUBTOTAL(9,F50:F50)</f>
        <v>0</v>
      </c>
      <c r="G51" s="67">
        <f>SUBTOTAL(9,G50:G50)</f>
        <v>0</v>
      </c>
      <c r="H51" s="67">
        <f>SUBTOTAL(9,H50:H50)</f>
        <v>0</v>
      </c>
      <c r="I51" s="67">
        <f t="shared" si="4"/>
        <v>32</v>
      </c>
      <c r="J51" s="236">
        <f>SUBTOTAL(9,J50:J50)</f>
        <v>0</v>
      </c>
      <c r="K51" s="236">
        <f>SUBTOTAL(9,K49:K50)</f>
        <v>0</v>
      </c>
      <c r="L51" s="236"/>
      <c r="M51" s="13"/>
    </row>
    <row r="52" spans="1:13" ht="25.5" outlineLevel="2" x14ac:dyDescent="0.2">
      <c r="A52" s="7">
        <v>12</v>
      </c>
      <c r="B52" s="465" t="s">
        <v>4481</v>
      </c>
      <c r="C52" s="592" t="s">
        <v>3502</v>
      </c>
      <c r="D52" s="61" t="s">
        <v>420</v>
      </c>
      <c r="E52" s="64">
        <v>120</v>
      </c>
      <c r="F52" s="64"/>
      <c r="G52" s="64"/>
      <c r="H52" s="64"/>
      <c r="I52" s="64">
        <f t="shared" si="4"/>
        <v>120</v>
      </c>
      <c r="J52" s="160">
        <v>0</v>
      </c>
      <c r="M52" s="310" t="s">
        <v>1191</v>
      </c>
    </row>
    <row r="53" spans="1:13" s="75" customFormat="1" outlineLevel="1" x14ac:dyDescent="0.2">
      <c r="A53" s="14"/>
      <c r="B53" s="63"/>
      <c r="C53" s="596"/>
      <c r="D53" s="63" t="s">
        <v>202</v>
      </c>
      <c r="E53" s="67">
        <f>SUBTOTAL(9,E52:E52)</f>
        <v>120</v>
      </c>
      <c r="F53" s="67">
        <f>SUBTOTAL(9,F52:F52)</f>
        <v>0</v>
      </c>
      <c r="G53" s="67">
        <f>SUBTOTAL(9,G52:G52)</f>
        <v>0</v>
      </c>
      <c r="H53" s="67">
        <f>SUBTOTAL(9,H52:H52)</f>
        <v>0</v>
      </c>
      <c r="I53" s="67">
        <f t="shared" si="4"/>
        <v>120</v>
      </c>
      <c r="J53" s="236">
        <f>SUBTOTAL(9,J52:J52)</f>
        <v>0</v>
      </c>
      <c r="K53" s="236">
        <f>SUBTOTAL(9,K51:K52)</f>
        <v>0</v>
      </c>
      <c r="L53" s="236"/>
      <c r="M53" s="13"/>
    </row>
    <row r="54" spans="1:13" outlineLevel="2" x14ac:dyDescent="0.2">
      <c r="A54" s="7">
        <v>5</v>
      </c>
      <c r="B54" s="465" t="s">
        <v>4482</v>
      </c>
      <c r="C54" s="592" t="s">
        <v>3503</v>
      </c>
      <c r="D54" s="61" t="s">
        <v>91</v>
      </c>
      <c r="E54" s="64">
        <v>18</v>
      </c>
      <c r="F54" s="64"/>
      <c r="G54" s="64"/>
      <c r="H54" s="64"/>
      <c r="I54" s="64">
        <f t="shared" si="4"/>
        <v>18</v>
      </c>
      <c r="J54" s="160">
        <v>0</v>
      </c>
      <c r="M54" s="310" t="s">
        <v>1192</v>
      </c>
    </row>
    <row r="55" spans="1:13" outlineLevel="2" x14ac:dyDescent="0.2">
      <c r="A55" s="7">
        <v>5</v>
      </c>
      <c r="B55" s="465" t="s">
        <v>4483</v>
      </c>
      <c r="C55" s="592" t="s">
        <v>3504</v>
      </c>
      <c r="D55" s="61" t="s">
        <v>91</v>
      </c>
      <c r="E55" s="64">
        <v>63</v>
      </c>
      <c r="F55" s="64"/>
      <c r="G55" s="64"/>
      <c r="H55" s="64"/>
      <c r="I55" s="64">
        <f t="shared" si="4"/>
        <v>63</v>
      </c>
      <c r="J55" s="160">
        <v>0</v>
      </c>
      <c r="M55" s="310" t="s">
        <v>1193</v>
      </c>
    </row>
    <row r="56" spans="1:13" s="75" customFormat="1" outlineLevel="1" x14ac:dyDescent="0.2">
      <c r="A56" s="14"/>
      <c r="B56" s="63"/>
      <c r="C56" s="596"/>
      <c r="D56" s="63" t="s">
        <v>203</v>
      </c>
      <c r="E56" s="67">
        <f>SUBTOTAL(9,E54:E55)</f>
        <v>81</v>
      </c>
      <c r="F56" s="67">
        <f>SUBTOTAL(9,F54:F55)</f>
        <v>0</v>
      </c>
      <c r="G56" s="67">
        <f>SUBTOTAL(9,G54:G55)</f>
        <v>0</v>
      </c>
      <c r="H56" s="67">
        <f>SUBTOTAL(9,H54:H55)</f>
        <v>0</v>
      </c>
      <c r="I56" s="67">
        <f t="shared" si="4"/>
        <v>81</v>
      </c>
      <c r="J56" s="236">
        <f>SUBTOTAL(9,J54:J55)</f>
        <v>0</v>
      </c>
      <c r="K56" s="236">
        <f>SUBTOTAL(9,K54:K55)</f>
        <v>0</v>
      </c>
      <c r="L56" s="236"/>
      <c r="M56" s="13"/>
    </row>
    <row r="57" spans="1:13" outlineLevel="2" x14ac:dyDescent="0.2">
      <c r="A57" s="7">
        <v>6</v>
      </c>
      <c r="B57" s="61" t="s">
        <v>1501</v>
      </c>
      <c r="C57" s="592"/>
      <c r="D57" s="61" t="s">
        <v>204</v>
      </c>
      <c r="E57" s="64"/>
      <c r="F57" s="64"/>
      <c r="G57" s="64"/>
      <c r="H57" s="64"/>
      <c r="I57" s="64">
        <f t="shared" si="4"/>
        <v>0</v>
      </c>
      <c r="J57" s="160">
        <v>62</v>
      </c>
      <c r="M57" s="312" t="s">
        <v>1432</v>
      </c>
    </row>
    <row r="58" spans="1:13" ht="38.25" outlineLevel="2" x14ac:dyDescent="0.2">
      <c r="A58" s="7">
        <v>6</v>
      </c>
      <c r="B58" s="465" t="s">
        <v>4347</v>
      </c>
      <c r="C58" s="592" t="s">
        <v>4346</v>
      </c>
      <c r="D58" s="61" t="s">
        <v>204</v>
      </c>
      <c r="E58" s="64">
        <v>122</v>
      </c>
      <c r="F58" s="64"/>
      <c r="G58" s="64"/>
      <c r="H58" s="64"/>
      <c r="I58" s="64">
        <f t="shared" si="4"/>
        <v>122</v>
      </c>
      <c r="J58" s="160"/>
      <c r="M58" s="310">
        <v>100637</v>
      </c>
    </row>
    <row r="59" spans="1:13" outlineLevel="2" x14ac:dyDescent="0.2">
      <c r="A59" s="7"/>
      <c r="B59" s="465" t="s">
        <v>4484</v>
      </c>
      <c r="C59" s="592" t="s">
        <v>3505</v>
      </c>
      <c r="D59" s="61" t="s">
        <v>204</v>
      </c>
      <c r="E59" s="64">
        <v>56</v>
      </c>
      <c r="F59" s="64"/>
      <c r="G59" s="64"/>
      <c r="H59" s="64"/>
      <c r="I59" s="64">
        <f t="shared" si="4"/>
        <v>56</v>
      </c>
      <c r="J59" s="160"/>
      <c r="L59" s="257">
        <v>41</v>
      </c>
      <c r="M59" s="310">
        <v>101339</v>
      </c>
    </row>
    <row r="60" spans="1:13" s="75" customFormat="1" outlineLevel="1" x14ac:dyDescent="0.2">
      <c r="A60" s="14"/>
      <c r="B60" s="63"/>
      <c r="C60" s="596"/>
      <c r="D60" s="63" t="s">
        <v>205</v>
      </c>
      <c r="E60" s="67">
        <f>SUBTOTAL(9,E57:E59)</f>
        <v>178</v>
      </c>
      <c r="F60" s="67">
        <f>SUBTOTAL(9,F57:F58)</f>
        <v>0</v>
      </c>
      <c r="G60" s="67">
        <f>SUBTOTAL(9,G57:G58)</f>
        <v>0</v>
      </c>
      <c r="H60" s="67">
        <f>SUBTOTAL(9,H57:H58)</f>
        <v>0</v>
      </c>
      <c r="I60" s="67">
        <f t="shared" si="4"/>
        <v>178</v>
      </c>
      <c r="J60" s="236">
        <f>SUBTOTAL(9,J57:J59)</f>
        <v>62</v>
      </c>
      <c r="K60" s="236">
        <f>SUBTOTAL(9,K57:K58)</f>
        <v>0</v>
      </c>
      <c r="L60" s="236">
        <f>SUM(L57:L59)</f>
        <v>41</v>
      </c>
      <c r="M60" s="13"/>
    </row>
    <row r="61" spans="1:13" outlineLevel="2" x14ac:dyDescent="0.2">
      <c r="A61" s="7">
        <v>4</v>
      </c>
      <c r="B61" s="465" t="s">
        <v>4485</v>
      </c>
      <c r="C61" s="592" t="s">
        <v>3506</v>
      </c>
      <c r="D61" s="61" t="s">
        <v>206</v>
      </c>
      <c r="E61" s="64">
        <v>122</v>
      </c>
      <c r="F61" s="64"/>
      <c r="G61" s="64"/>
      <c r="H61" s="64"/>
      <c r="I61" s="64">
        <f t="shared" si="4"/>
        <v>122</v>
      </c>
      <c r="J61" s="160"/>
      <c r="M61" s="310" t="s">
        <v>1194</v>
      </c>
    </row>
    <row r="62" spans="1:13" s="75" customFormat="1" outlineLevel="1" x14ac:dyDescent="0.2">
      <c r="A62" s="14"/>
      <c r="B62" s="63"/>
      <c r="C62" s="596"/>
      <c r="D62" s="63" t="s">
        <v>207</v>
      </c>
      <c r="E62" s="67">
        <f>SUBTOTAL(9,E61:E61)</f>
        <v>122</v>
      </c>
      <c r="F62" s="67">
        <f>SUBTOTAL(9,F61:F61)</f>
        <v>0</v>
      </c>
      <c r="G62" s="67">
        <f>SUBTOTAL(9,G61:G61)</f>
        <v>0</v>
      </c>
      <c r="H62" s="67">
        <f>SUBTOTAL(9,H61:H61)</f>
        <v>0</v>
      </c>
      <c r="I62" s="67">
        <f t="shared" si="4"/>
        <v>122</v>
      </c>
      <c r="J62" s="236">
        <f>SUBTOTAL(9,J61:J61)</f>
        <v>0</v>
      </c>
      <c r="K62" s="236">
        <f>SUBTOTAL(9,K60:K61)</f>
        <v>0</v>
      </c>
      <c r="L62" s="236"/>
      <c r="M62" s="13"/>
    </row>
    <row r="63" spans="1:13" outlineLevel="2" x14ac:dyDescent="0.2">
      <c r="A63" s="7">
        <v>2</v>
      </c>
      <c r="B63" s="61" t="s">
        <v>123</v>
      </c>
      <c r="C63" s="592"/>
      <c r="D63" s="61" t="s">
        <v>511</v>
      </c>
      <c r="E63" s="64"/>
      <c r="F63" s="64"/>
      <c r="G63" s="64"/>
      <c r="H63" s="64"/>
      <c r="I63" s="64">
        <f t="shared" si="4"/>
        <v>0</v>
      </c>
      <c r="J63" s="160">
        <v>100</v>
      </c>
      <c r="M63" s="312" t="s">
        <v>1433</v>
      </c>
    </row>
    <row r="64" spans="1:13" ht="25.5" outlineLevel="2" x14ac:dyDescent="0.2">
      <c r="A64" s="7">
        <v>2</v>
      </c>
      <c r="B64" s="465" t="s">
        <v>4486</v>
      </c>
      <c r="C64" s="592" t="s">
        <v>3507</v>
      </c>
      <c r="D64" s="61" t="s">
        <v>511</v>
      </c>
      <c r="E64" s="64">
        <v>104</v>
      </c>
      <c r="F64" s="64"/>
      <c r="G64" s="64"/>
      <c r="H64" s="64"/>
      <c r="I64" s="64">
        <f t="shared" si="4"/>
        <v>104</v>
      </c>
      <c r="J64" s="160">
        <v>0</v>
      </c>
      <c r="M64" s="310" t="s">
        <v>1195</v>
      </c>
    </row>
    <row r="65" spans="1:13" s="75" customFormat="1" outlineLevel="1" x14ac:dyDescent="0.2">
      <c r="A65" s="14"/>
      <c r="B65" s="63"/>
      <c r="C65" s="596"/>
      <c r="D65" s="63" t="s">
        <v>208</v>
      </c>
      <c r="E65" s="67">
        <f>SUBTOTAL(9,E63:E64)</f>
        <v>104</v>
      </c>
      <c r="F65" s="67">
        <f>SUBTOTAL(9,F63:F64)</f>
        <v>0</v>
      </c>
      <c r="G65" s="67">
        <f>SUBTOTAL(9,G63:G64)</f>
        <v>0</v>
      </c>
      <c r="H65" s="67">
        <f>SUBTOTAL(9,H63:H64)</f>
        <v>0</v>
      </c>
      <c r="I65" s="67">
        <f t="shared" si="4"/>
        <v>104</v>
      </c>
      <c r="J65" s="236">
        <f>SUBTOTAL(9,J63:J64)</f>
        <v>100</v>
      </c>
      <c r="K65" s="236">
        <f>SUBTOTAL(9,K63:K64)</f>
        <v>0</v>
      </c>
      <c r="L65" s="236"/>
      <c r="M65" s="13"/>
    </row>
    <row r="66" spans="1:13" outlineLevel="1" x14ac:dyDescent="0.2">
      <c r="A66" s="531"/>
      <c r="B66" s="509" t="s">
        <v>3356</v>
      </c>
      <c r="C66" s="592"/>
      <c r="D66" s="509" t="s">
        <v>507</v>
      </c>
      <c r="E66" s="532"/>
      <c r="F66" s="532"/>
      <c r="G66" s="532"/>
      <c r="H66" s="532"/>
      <c r="I66" s="532"/>
      <c r="J66" s="484">
        <v>103</v>
      </c>
      <c r="K66" s="484"/>
      <c r="L66" s="484"/>
      <c r="M66" s="531" t="s">
        <v>844</v>
      </c>
    </row>
    <row r="67" spans="1:13" outlineLevel="2" x14ac:dyDescent="0.2">
      <c r="A67" s="7"/>
      <c r="B67" s="465" t="s">
        <v>4487</v>
      </c>
      <c r="C67" s="592" t="s">
        <v>3508</v>
      </c>
      <c r="D67" s="61" t="s">
        <v>507</v>
      </c>
      <c r="E67" s="64"/>
      <c r="F67" s="64"/>
      <c r="G67" s="64"/>
      <c r="H67" s="64"/>
      <c r="I67" s="64"/>
      <c r="J67" s="160"/>
      <c r="L67" s="257">
        <v>22</v>
      </c>
      <c r="M67" s="312">
        <v>101231</v>
      </c>
    </row>
    <row r="68" spans="1:13" ht="25.5" outlineLevel="2" x14ac:dyDescent="0.2">
      <c r="A68" s="7"/>
      <c r="B68" s="61" t="s">
        <v>1682</v>
      </c>
      <c r="C68" s="592"/>
      <c r="D68" s="61" t="s">
        <v>507</v>
      </c>
      <c r="E68" s="64">
        <v>100</v>
      </c>
      <c r="F68" s="64"/>
      <c r="G68" s="64"/>
      <c r="H68" s="64"/>
      <c r="I68" s="64">
        <v>100</v>
      </c>
      <c r="J68" s="160"/>
      <c r="M68" s="312" t="s">
        <v>844</v>
      </c>
    </row>
    <row r="69" spans="1:13" ht="25.5" outlineLevel="2" x14ac:dyDescent="0.2">
      <c r="A69" s="7">
        <v>1</v>
      </c>
      <c r="B69" s="465" t="s">
        <v>4488</v>
      </c>
      <c r="C69" s="592" t="s">
        <v>3509</v>
      </c>
      <c r="D69" s="61" t="s">
        <v>507</v>
      </c>
      <c r="E69" s="64">
        <v>226</v>
      </c>
      <c r="F69" s="64"/>
      <c r="G69" s="64"/>
      <c r="H69" s="64"/>
      <c r="I69" s="64">
        <f>SUM(E69:H69)</f>
        <v>226</v>
      </c>
      <c r="J69" s="160">
        <v>0</v>
      </c>
      <c r="M69" s="310" t="s">
        <v>1196</v>
      </c>
    </row>
    <row r="70" spans="1:13" s="75" customFormat="1" outlineLevel="1" x14ac:dyDescent="0.2">
      <c r="A70" s="14"/>
      <c r="B70" s="63"/>
      <c r="C70" s="596"/>
      <c r="D70" s="63" t="s">
        <v>209</v>
      </c>
      <c r="E70" s="67">
        <f>SUM(E66:E69)</f>
        <v>326</v>
      </c>
      <c r="F70" s="67">
        <f>SUBTOTAL(9,F67:F69)</f>
        <v>0</v>
      </c>
      <c r="G70" s="67">
        <f>SUBTOTAL(9,G67:G69)</f>
        <v>0</v>
      </c>
      <c r="H70" s="67">
        <f>SUBTOTAL(9,H67:H69)</f>
        <v>0</v>
      </c>
      <c r="I70" s="67">
        <f>SUM(E70:H70)</f>
        <v>326</v>
      </c>
      <c r="J70" s="236">
        <f>SUBTOTAL(9,J67:J69)</f>
        <v>0</v>
      </c>
      <c r="K70" s="236">
        <f>SUBTOTAL(9,K67:K69)</f>
        <v>0</v>
      </c>
      <c r="L70" s="236">
        <f>SUM(L66:L69)</f>
        <v>22</v>
      </c>
      <c r="M70" s="13"/>
    </row>
    <row r="71" spans="1:13" outlineLevel="2" x14ac:dyDescent="0.2">
      <c r="A71" s="7">
        <v>7</v>
      </c>
      <c r="B71" s="61" t="s">
        <v>124</v>
      </c>
      <c r="C71" s="592"/>
      <c r="D71" s="61" t="s">
        <v>560</v>
      </c>
      <c r="E71" s="64">
        <v>95</v>
      </c>
      <c r="F71" s="64"/>
      <c r="G71" s="64"/>
      <c r="H71" s="64"/>
      <c r="I71" s="64">
        <f>SUM(E71:H71)</f>
        <v>95</v>
      </c>
      <c r="J71" s="160">
        <v>80</v>
      </c>
      <c r="M71" s="314" t="s">
        <v>1197</v>
      </c>
    </row>
    <row r="72" spans="1:13" ht="25.5" outlineLevel="2" x14ac:dyDescent="0.2">
      <c r="A72" s="7">
        <v>7</v>
      </c>
      <c r="B72" s="465" t="s">
        <v>4489</v>
      </c>
      <c r="C72" s="592" t="s">
        <v>3510</v>
      </c>
      <c r="D72" s="61" t="s">
        <v>560</v>
      </c>
      <c r="E72" s="64">
        <v>143</v>
      </c>
      <c r="F72" s="64"/>
      <c r="G72" s="64"/>
      <c r="H72" s="64"/>
      <c r="I72" s="64">
        <v>0</v>
      </c>
      <c r="J72" s="160"/>
      <c r="M72" s="310" t="s">
        <v>1198</v>
      </c>
    </row>
    <row r="73" spans="1:13" outlineLevel="2" x14ac:dyDescent="0.2">
      <c r="A73" s="7"/>
      <c r="B73" s="465" t="s">
        <v>3336</v>
      </c>
      <c r="C73" s="592"/>
      <c r="D73" s="465" t="s">
        <v>560</v>
      </c>
      <c r="E73" s="64"/>
      <c r="F73" s="64"/>
      <c r="G73" s="64"/>
      <c r="H73" s="64"/>
      <c r="I73" s="64"/>
      <c r="J73" s="160">
        <v>32</v>
      </c>
      <c r="M73" s="310" t="s">
        <v>844</v>
      </c>
    </row>
    <row r="74" spans="1:13" outlineLevel="2" x14ac:dyDescent="0.2">
      <c r="A74" s="7">
        <v>7</v>
      </c>
      <c r="B74" s="61" t="s">
        <v>192</v>
      </c>
      <c r="C74" s="592"/>
      <c r="D74" s="61" t="s">
        <v>560</v>
      </c>
      <c r="E74" s="64">
        <v>140</v>
      </c>
      <c r="F74" s="64"/>
      <c r="G74" s="64"/>
      <c r="H74" s="64"/>
      <c r="I74" s="64">
        <f t="shared" ref="I74:I114" si="5">SUM(E74:H74)</f>
        <v>140</v>
      </c>
      <c r="J74" s="160">
        <v>0</v>
      </c>
      <c r="M74" s="314" t="s">
        <v>1199</v>
      </c>
    </row>
    <row r="75" spans="1:13" outlineLevel="2" x14ac:dyDescent="0.2">
      <c r="A75" s="7">
        <v>7</v>
      </c>
      <c r="B75" s="465" t="s">
        <v>4490</v>
      </c>
      <c r="C75" s="592" t="s">
        <v>3511</v>
      </c>
      <c r="D75" s="61" t="s">
        <v>560</v>
      </c>
      <c r="E75" s="64">
        <v>44</v>
      </c>
      <c r="F75" s="64"/>
      <c r="G75" s="64"/>
      <c r="H75" s="64"/>
      <c r="I75" s="64">
        <v>44</v>
      </c>
      <c r="J75" s="160">
        <v>0</v>
      </c>
      <c r="M75" s="310" t="s">
        <v>1200</v>
      </c>
    </row>
    <row r="76" spans="1:13" s="263" customFormat="1" outlineLevel="2" x14ac:dyDescent="0.2">
      <c r="A76" s="194">
        <v>7</v>
      </c>
      <c r="B76" s="469" t="s">
        <v>4491</v>
      </c>
      <c r="C76" s="597" t="s">
        <v>3512</v>
      </c>
      <c r="D76" s="154" t="s">
        <v>560</v>
      </c>
      <c r="E76" s="260">
        <v>117</v>
      </c>
      <c r="F76" s="260"/>
      <c r="G76" s="260"/>
      <c r="H76" s="260"/>
      <c r="I76" s="260">
        <f>SUM(E76:H76)</f>
        <v>117</v>
      </c>
      <c r="J76" s="259"/>
      <c r="K76" s="261"/>
      <c r="L76" s="261">
        <v>66</v>
      </c>
      <c r="M76" s="315" t="s">
        <v>1472</v>
      </c>
    </row>
    <row r="77" spans="1:13" s="75" customFormat="1" outlineLevel="1" x14ac:dyDescent="0.2">
      <c r="A77" s="14"/>
      <c r="B77" s="63"/>
      <c r="C77" s="596"/>
      <c r="D77" s="63" t="s">
        <v>210</v>
      </c>
      <c r="E77" s="67">
        <f>SUBTOTAL(9,E71:E76)</f>
        <v>539</v>
      </c>
      <c r="F77" s="67">
        <f>SUBTOTAL(9,F71:F76)</f>
        <v>0</v>
      </c>
      <c r="G77" s="67">
        <f>SUBTOTAL(9,G71:G76)</f>
        <v>0</v>
      </c>
      <c r="H77" s="67">
        <f>SUBTOTAL(9,H71:H76)</f>
        <v>0</v>
      </c>
      <c r="I77" s="67">
        <f t="shared" si="5"/>
        <v>539</v>
      </c>
      <c r="J77" s="236">
        <f>SUBTOTAL(9,J71:J76)</f>
        <v>112</v>
      </c>
      <c r="K77" s="236">
        <f>SUBTOTAL(9,K74:K76)</f>
        <v>0</v>
      </c>
      <c r="L77" s="236">
        <f>SUM(L71:L76)</f>
        <v>66</v>
      </c>
      <c r="M77" s="13"/>
    </row>
    <row r="78" spans="1:13" ht="25.5" outlineLevel="2" x14ac:dyDescent="0.2">
      <c r="A78" s="7">
        <v>1</v>
      </c>
      <c r="B78" s="465" t="s">
        <v>4492</v>
      </c>
      <c r="C78" s="592" t="s">
        <v>3513</v>
      </c>
      <c r="D78" s="61" t="s">
        <v>211</v>
      </c>
      <c r="E78" s="64">
        <v>53</v>
      </c>
      <c r="F78" s="64"/>
      <c r="G78" s="64"/>
      <c r="H78" s="64"/>
      <c r="I78" s="64">
        <v>53</v>
      </c>
      <c r="J78" s="160">
        <v>8</v>
      </c>
      <c r="M78" s="310" t="s">
        <v>1201</v>
      </c>
    </row>
    <row r="79" spans="1:13" s="75" customFormat="1" outlineLevel="1" x14ac:dyDescent="0.2">
      <c r="A79" s="14"/>
      <c r="B79" s="63"/>
      <c r="C79" s="596"/>
      <c r="D79" s="63" t="s">
        <v>212</v>
      </c>
      <c r="E79" s="67">
        <f>SUBTOTAL(9,E78:E78)</f>
        <v>53</v>
      </c>
      <c r="F79" s="67">
        <f>SUBTOTAL(9,F78:F78)</f>
        <v>0</v>
      </c>
      <c r="G79" s="67">
        <f>SUBTOTAL(9,G78:G78)</f>
        <v>0</v>
      </c>
      <c r="H79" s="67">
        <f>SUBTOTAL(9,H78:H78)</f>
        <v>0</v>
      </c>
      <c r="I79" s="67">
        <f t="shared" si="5"/>
        <v>53</v>
      </c>
      <c r="J79" s="236">
        <f>SUBTOTAL(9,J78:J78)</f>
        <v>8</v>
      </c>
      <c r="K79" s="236">
        <f>SUBTOTAL(9,K77:K78)</f>
        <v>0</v>
      </c>
      <c r="L79" s="236"/>
      <c r="M79" s="13"/>
    </row>
    <row r="80" spans="1:13" outlineLevel="2" x14ac:dyDescent="0.2">
      <c r="A80" s="7">
        <v>7</v>
      </c>
      <c r="B80" s="61" t="s">
        <v>380</v>
      </c>
      <c r="C80" s="592"/>
      <c r="D80" s="61" t="s">
        <v>554</v>
      </c>
      <c r="E80" s="64"/>
      <c r="F80" s="64"/>
      <c r="G80" s="64"/>
      <c r="H80" s="64"/>
      <c r="I80" s="64">
        <f t="shared" si="5"/>
        <v>0</v>
      </c>
      <c r="J80" s="160">
        <v>32</v>
      </c>
      <c r="M80" s="312" t="s">
        <v>1434</v>
      </c>
    </row>
    <row r="81" spans="1:13" ht="25.5" outlineLevel="2" x14ac:dyDescent="0.2">
      <c r="A81" s="7">
        <v>7</v>
      </c>
      <c r="B81" s="465" t="s">
        <v>4493</v>
      </c>
      <c r="C81" s="592" t="s">
        <v>3514</v>
      </c>
      <c r="D81" s="61" t="s">
        <v>554</v>
      </c>
      <c r="E81" s="64">
        <v>78</v>
      </c>
      <c r="F81" s="64"/>
      <c r="G81" s="64"/>
      <c r="H81" s="64"/>
      <c r="I81" s="64">
        <f t="shared" si="5"/>
        <v>78</v>
      </c>
      <c r="J81" s="160">
        <v>0</v>
      </c>
      <c r="M81" s="310" t="s">
        <v>1202</v>
      </c>
    </row>
    <row r="82" spans="1:13" outlineLevel="2" x14ac:dyDescent="0.2">
      <c r="A82" s="7">
        <v>7</v>
      </c>
      <c r="B82" s="61" t="s">
        <v>381</v>
      </c>
      <c r="C82" s="592"/>
      <c r="D82" s="61" t="s">
        <v>554</v>
      </c>
      <c r="E82" s="64"/>
      <c r="F82" s="64"/>
      <c r="G82" s="64"/>
      <c r="H82" s="64"/>
      <c r="I82" s="64">
        <f t="shared" si="5"/>
        <v>0</v>
      </c>
      <c r="J82" s="160">
        <v>45</v>
      </c>
      <c r="M82" s="312" t="s">
        <v>1479</v>
      </c>
    </row>
    <row r="83" spans="1:13" s="75" customFormat="1" outlineLevel="1" x14ac:dyDescent="0.2">
      <c r="A83" s="14"/>
      <c r="B83" s="63"/>
      <c r="C83" s="596"/>
      <c r="D83" s="63" t="s">
        <v>263</v>
      </c>
      <c r="E83" s="67">
        <f>SUBTOTAL(9,E80:E82)</f>
        <v>78</v>
      </c>
      <c r="F83" s="67">
        <f>SUBTOTAL(9,F80:F82)</f>
        <v>0</v>
      </c>
      <c r="G83" s="67">
        <f>SUBTOTAL(9,G80:G82)</f>
        <v>0</v>
      </c>
      <c r="H83" s="67">
        <f>SUBTOTAL(9,H80:H82)</f>
        <v>0</v>
      </c>
      <c r="I83" s="67">
        <f t="shared" si="5"/>
        <v>78</v>
      </c>
      <c r="J83" s="236">
        <f>SUBTOTAL(9,J80:J82)</f>
        <v>77</v>
      </c>
      <c r="K83" s="236">
        <f>SUBTOTAL(9,K81:K82)</f>
        <v>0</v>
      </c>
      <c r="L83" s="236"/>
      <c r="M83" s="13"/>
    </row>
    <row r="84" spans="1:13" outlineLevel="2" x14ac:dyDescent="0.2">
      <c r="A84" s="7">
        <v>10</v>
      </c>
      <c r="B84" s="61" t="s">
        <v>382</v>
      </c>
      <c r="C84" s="592"/>
      <c r="D84" s="61" t="s">
        <v>264</v>
      </c>
      <c r="E84" s="64">
        <v>120</v>
      </c>
      <c r="F84" s="64"/>
      <c r="G84" s="64"/>
      <c r="H84" s="64"/>
      <c r="I84" s="64">
        <f t="shared" si="5"/>
        <v>120</v>
      </c>
      <c r="J84" s="160">
        <v>0</v>
      </c>
      <c r="M84" s="310" t="s">
        <v>1203</v>
      </c>
    </row>
    <row r="85" spans="1:13" s="75" customFormat="1" outlineLevel="1" x14ac:dyDescent="0.2">
      <c r="A85" s="14"/>
      <c r="B85" s="63"/>
      <c r="C85" s="596"/>
      <c r="D85" s="63" t="s">
        <v>265</v>
      </c>
      <c r="E85" s="67">
        <f>SUBTOTAL(9,E84:E84)</f>
        <v>120</v>
      </c>
      <c r="F85" s="67">
        <f>SUBTOTAL(9,F84:F84)</f>
        <v>0</v>
      </c>
      <c r="G85" s="67">
        <f>SUBTOTAL(9,G84:G84)</f>
        <v>0</v>
      </c>
      <c r="H85" s="67">
        <f>SUBTOTAL(9,H84:H84)</f>
        <v>0</v>
      </c>
      <c r="I85" s="67">
        <f t="shared" si="5"/>
        <v>120</v>
      </c>
      <c r="J85" s="236">
        <f>SUBTOTAL(9,J84:J84)</f>
        <v>0</v>
      </c>
      <c r="K85" s="236">
        <f>SUBTOTAL(9,K83:K84)</f>
        <v>0</v>
      </c>
      <c r="L85" s="236"/>
      <c r="M85" s="13"/>
    </row>
    <row r="86" spans="1:13" ht="25.5" outlineLevel="2" x14ac:dyDescent="0.2">
      <c r="A86" s="7">
        <v>14</v>
      </c>
      <c r="B86" s="465" t="s">
        <v>4494</v>
      </c>
      <c r="C86" s="592" t="s">
        <v>3515</v>
      </c>
      <c r="D86" s="61" t="s">
        <v>431</v>
      </c>
      <c r="E86" s="64">
        <v>97</v>
      </c>
      <c r="F86" s="64"/>
      <c r="G86" s="64"/>
      <c r="H86" s="64"/>
      <c r="I86" s="64">
        <f t="shared" si="5"/>
        <v>97</v>
      </c>
      <c r="J86" s="160"/>
      <c r="M86" s="310" t="s">
        <v>1204</v>
      </c>
    </row>
    <row r="87" spans="1:13" s="75" customFormat="1" outlineLevel="1" x14ac:dyDescent="0.2">
      <c r="A87" s="14"/>
      <c r="B87" s="63"/>
      <c r="C87" s="596"/>
      <c r="D87" s="63" t="s">
        <v>266</v>
      </c>
      <c r="E87" s="67">
        <f>SUBTOTAL(9,E86:E86)</f>
        <v>97</v>
      </c>
      <c r="F87" s="67">
        <f>SUBTOTAL(9,F86:F86)</f>
        <v>0</v>
      </c>
      <c r="G87" s="67">
        <f>SUBTOTAL(9,G86:G86)</f>
        <v>0</v>
      </c>
      <c r="H87" s="67">
        <f>SUBTOTAL(9,H86:H86)</f>
        <v>0</v>
      </c>
      <c r="I87" s="67">
        <f t="shared" si="5"/>
        <v>97</v>
      </c>
      <c r="J87" s="236">
        <f>SUBTOTAL(9,J86:J86)</f>
        <v>0</v>
      </c>
      <c r="K87" s="236">
        <f>SUBTOTAL(9,K85:K86)</f>
        <v>0</v>
      </c>
      <c r="L87" s="236"/>
      <c r="M87" s="499"/>
    </row>
    <row r="88" spans="1:13" ht="25.5" outlineLevel="2" x14ac:dyDescent="0.2">
      <c r="A88" s="7">
        <v>2</v>
      </c>
      <c r="B88" s="465" t="s">
        <v>4495</v>
      </c>
      <c r="C88" s="592" t="s">
        <v>3516</v>
      </c>
      <c r="D88" s="61" t="s">
        <v>700</v>
      </c>
      <c r="E88" s="64">
        <v>100</v>
      </c>
      <c r="F88" s="64"/>
      <c r="G88" s="64"/>
      <c r="H88" s="64"/>
      <c r="I88" s="64">
        <f t="shared" si="5"/>
        <v>100</v>
      </c>
      <c r="J88" s="160">
        <v>0</v>
      </c>
      <c r="M88" s="295" t="s">
        <v>1205</v>
      </c>
    </row>
    <row r="89" spans="1:13" outlineLevel="2" x14ac:dyDescent="0.2">
      <c r="A89" s="7"/>
      <c r="B89" s="61" t="s">
        <v>1640</v>
      </c>
      <c r="C89" s="592"/>
      <c r="D89" s="61" t="s">
        <v>700</v>
      </c>
      <c r="E89" s="64"/>
      <c r="F89" s="64"/>
      <c r="G89" s="64"/>
      <c r="H89" s="64"/>
      <c r="I89" s="64"/>
      <c r="L89" s="160">
        <v>104</v>
      </c>
      <c r="M89" s="478">
        <v>101385</v>
      </c>
    </row>
    <row r="90" spans="1:13" outlineLevel="2" x14ac:dyDescent="0.2">
      <c r="A90" s="7">
        <v>2</v>
      </c>
      <c r="B90" s="465" t="s">
        <v>4496</v>
      </c>
      <c r="C90" s="592" t="s">
        <v>3517</v>
      </c>
      <c r="D90" s="61" t="s">
        <v>700</v>
      </c>
      <c r="E90" s="64"/>
      <c r="F90" s="64"/>
      <c r="G90" s="64"/>
      <c r="H90" s="64"/>
      <c r="I90" s="64">
        <f t="shared" si="5"/>
        <v>0</v>
      </c>
      <c r="J90" s="160">
        <v>78</v>
      </c>
      <c r="M90" s="312">
        <v>100064</v>
      </c>
    </row>
    <row r="91" spans="1:13" outlineLevel="2" x14ac:dyDescent="0.2">
      <c r="A91" s="7">
        <v>2</v>
      </c>
      <c r="B91" s="61" t="s">
        <v>1670</v>
      </c>
      <c r="C91" s="592"/>
      <c r="D91" s="61" t="s">
        <v>700</v>
      </c>
      <c r="E91" s="64">
        <v>112</v>
      </c>
      <c r="F91" s="64"/>
      <c r="G91" s="64"/>
      <c r="H91" s="64"/>
      <c r="I91" s="64">
        <f t="shared" si="5"/>
        <v>112</v>
      </c>
      <c r="J91" s="160">
        <v>2</v>
      </c>
      <c r="K91" s="329">
        <v>2</v>
      </c>
      <c r="L91" s="329"/>
      <c r="M91" s="295" t="s">
        <v>1206</v>
      </c>
    </row>
    <row r="92" spans="1:13" outlineLevel="2" x14ac:dyDescent="0.2">
      <c r="A92" s="7">
        <v>2</v>
      </c>
      <c r="B92" s="465" t="s">
        <v>4497</v>
      </c>
      <c r="C92" s="592" t="s">
        <v>3518</v>
      </c>
      <c r="D92" s="61" t="s">
        <v>700</v>
      </c>
      <c r="E92" s="64">
        <v>60</v>
      </c>
      <c r="F92" s="64"/>
      <c r="G92" s="64"/>
      <c r="H92" s="64"/>
      <c r="I92" s="64">
        <f t="shared" si="5"/>
        <v>60</v>
      </c>
      <c r="J92" s="160">
        <v>0</v>
      </c>
      <c r="M92" s="295" t="s">
        <v>1207</v>
      </c>
    </row>
    <row r="93" spans="1:13" ht="25.5" outlineLevel="2" x14ac:dyDescent="0.2">
      <c r="A93" s="7">
        <v>2</v>
      </c>
      <c r="B93" s="465" t="s">
        <v>3331</v>
      </c>
      <c r="C93" s="592"/>
      <c r="D93" s="61" t="s">
        <v>700</v>
      </c>
      <c r="E93" s="64">
        <v>72</v>
      </c>
      <c r="F93" s="64"/>
      <c r="G93" s="64"/>
      <c r="H93" s="64"/>
      <c r="I93" s="64">
        <f t="shared" si="5"/>
        <v>72</v>
      </c>
      <c r="J93" s="160"/>
      <c r="M93" s="295" t="s">
        <v>1208</v>
      </c>
    </row>
    <row r="94" spans="1:13" outlineLevel="2" x14ac:dyDescent="0.2">
      <c r="A94" s="7">
        <v>2</v>
      </c>
      <c r="B94" s="61" t="s">
        <v>383</v>
      </c>
      <c r="C94" s="592"/>
      <c r="D94" s="61" t="s">
        <v>700</v>
      </c>
      <c r="E94" s="64"/>
      <c r="F94" s="64"/>
      <c r="G94" s="64"/>
      <c r="H94" s="64"/>
      <c r="I94" s="64">
        <f t="shared" si="5"/>
        <v>0</v>
      </c>
      <c r="J94" s="160">
        <v>94</v>
      </c>
      <c r="M94" s="312" t="s">
        <v>1435</v>
      </c>
    </row>
    <row r="95" spans="1:13" s="75" customFormat="1" outlineLevel="1" x14ac:dyDescent="0.2">
      <c r="A95" s="14"/>
      <c r="B95" s="63"/>
      <c r="C95" s="596"/>
      <c r="D95" s="63" t="s">
        <v>3</v>
      </c>
      <c r="E95" s="67">
        <f>SUBTOTAL(9,E88:E94)</f>
        <v>344</v>
      </c>
      <c r="F95" s="67">
        <f>SUBTOTAL(9,F88:F94)</f>
        <v>0</v>
      </c>
      <c r="G95" s="67">
        <f>SUBTOTAL(9,G88:G94)</f>
        <v>0</v>
      </c>
      <c r="H95" s="67">
        <f>SUBTOTAL(9,H88:H94)</f>
        <v>0</v>
      </c>
      <c r="I95" s="67">
        <f t="shared" si="5"/>
        <v>344</v>
      </c>
      <c r="J95" s="67">
        <f>SUBTOTAL(9,J88:J94)</f>
        <v>174</v>
      </c>
      <c r="K95" s="236">
        <f>SUBTOTAL(9,K88:K94)</f>
        <v>2</v>
      </c>
      <c r="L95" s="236">
        <f>SUM(L88:L94)</f>
        <v>104</v>
      </c>
      <c r="M95" s="13"/>
    </row>
    <row r="96" spans="1:13" outlineLevel="2" x14ac:dyDescent="0.2">
      <c r="A96" s="7">
        <v>15</v>
      </c>
      <c r="B96" s="465" t="s">
        <v>4498</v>
      </c>
      <c r="C96" s="592" t="s">
        <v>3519</v>
      </c>
      <c r="D96" s="61" t="s">
        <v>542</v>
      </c>
      <c r="E96" s="64"/>
      <c r="F96" s="64"/>
      <c r="G96" s="64"/>
      <c r="H96" s="64"/>
      <c r="J96" s="160"/>
      <c r="L96" s="64">
        <v>83</v>
      </c>
      <c r="M96" s="295">
        <v>101367</v>
      </c>
    </row>
    <row r="97" spans="1:13" ht="25.5" outlineLevel="2" x14ac:dyDescent="0.2">
      <c r="A97" s="7"/>
      <c r="B97" s="465" t="s">
        <v>2119</v>
      </c>
      <c r="C97" s="592"/>
      <c r="D97" s="61" t="s">
        <v>542</v>
      </c>
      <c r="E97" s="64"/>
      <c r="F97" s="64"/>
      <c r="G97" s="64"/>
      <c r="H97" s="64"/>
      <c r="I97" s="64"/>
      <c r="J97" s="160"/>
      <c r="M97" s="295">
        <v>100740</v>
      </c>
    </row>
    <row r="98" spans="1:13" ht="38.25" outlineLevel="2" x14ac:dyDescent="0.2">
      <c r="A98" s="7">
        <v>15</v>
      </c>
      <c r="B98" s="465" t="s">
        <v>4499</v>
      </c>
      <c r="C98" s="592" t="s">
        <v>3520</v>
      </c>
      <c r="D98" s="61" t="s">
        <v>542</v>
      </c>
      <c r="E98" s="64">
        <v>147</v>
      </c>
      <c r="F98" s="64"/>
      <c r="G98" s="64"/>
      <c r="H98" s="64"/>
      <c r="I98" s="64">
        <f t="shared" si="5"/>
        <v>147</v>
      </c>
      <c r="J98" s="160"/>
      <c r="M98" s="295" t="s">
        <v>1209</v>
      </c>
    </row>
    <row r="99" spans="1:13" s="75" customFormat="1" outlineLevel="1" x14ac:dyDescent="0.2">
      <c r="A99" s="14"/>
      <c r="B99" s="63"/>
      <c r="C99" s="596"/>
      <c r="D99" s="63" t="s">
        <v>711</v>
      </c>
      <c r="E99" s="67">
        <f>SUBTOTAL(9,E96:E98)</f>
        <v>147</v>
      </c>
      <c r="F99" s="67">
        <f>SUBTOTAL(9,F96:F98)</f>
        <v>0</v>
      </c>
      <c r="G99" s="67">
        <f>SUBTOTAL(9,G96:G98)</f>
        <v>0</v>
      </c>
      <c r="H99" s="67">
        <f>SUBTOTAL(9,H96:H98)</f>
        <v>0</v>
      </c>
      <c r="I99" s="67">
        <f t="shared" si="5"/>
        <v>147</v>
      </c>
      <c r="J99" s="236">
        <f>SUBTOTAL(9,J96:J98)</f>
        <v>0</v>
      </c>
      <c r="K99" s="236">
        <f>SUBTOTAL(9,K96:K98)</f>
        <v>0</v>
      </c>
      <c r="L99" s="236">
        <f>SUM(L96:L98)</f>
        <v>83</v>
      </c>
      <c r="M99" s="13"/>
    </row>
    <row r="100" spans="1:13" ht="25.5" outlineLevel="2" x14ac:dyDescent="0.2">
      <c r="A100" s="7">
        <v>13</v>
      </c>
      <c r="B100" s="465" t="s">
        <v>4500</v>
      </c>
      <c r="C100" s="592" t="s">
        <v>3521</v>
      </c>
      <c r="D100" s="61" t="s">
        <v>427</v>
      </c>
      <c r="E100" s="64">
        <v>106</v>
      </c>
      <c r="F100" s="64"/>
      <c r="G100" s="64"/>
      <c r="H100" s="64"/>
      <c r="I100" s="64">
        <f t="shared" si="5"/>
        <v>106</v>
      </c>
      <c r="J100" s="160"/>
      <c r="M100" s="295" t="s">
        <v>1210</v>
      </c>
    </row>
    <row r="101" spans="1:13" s="75" customFormat="1" outlineLevel="1" x14ac:dyDescent="0.2">
      <c r="A101" s="14"/>
      <c r="B101" s="63"/>
      <c r="C101" s="596"/>
      <c r="D101" s="63" t="s">
        <v>712</v>
      </c>
      <c r="E101" s="67">
        <f>SUBTOTAL(9,E100:E100)</f>
        <v>106</v>
      </c>
      <c r="F101" s="67">
        <f>SUBTOTAL(9,F100:F100)</f>
        <v>0</v>
      </c>
      <c r="G101" s="67">
        <f>SUBTOTAL(9,G100:G100)</f>
        <v>0</v>
      </c>
      <c r="H101" s="67">
        <f>SUBTOTAL(9,H100:H100)</f>
        <v>0</v>
      </c>
      <c r="I101" s="67">
        <f t="shared" si="5"/>
        <v>106</v>
      </c>
      <c r="J101" s="236">
        <f>SUBTOTAL(9,J100:J100)</f>
        <v>0</v>
      </c>
      <c r="K101" s="236">
        <f>SUBTOTAL(9,K99:K100)</f>
        <v>0</v>
      </c>
      <c r="L101" s="236"/>
      <c r="M101" s="13"/>
    </row>
    <row r="102" spans="1:13" ht="25.5" outlineLevel="2" x14ac:dyDescent="0.2">
      <c r="A102" s="7">
        <v>14</v>
      </c>
      <c r="B102" s="465" t="s">
        <v>4501</v>
      </c>
      <c r="C102" s="592" t="s">
        <v>3522</v>
      </c>
      <c r="D102" s="61" t="s">
        <v>432</v>
      </c>
      <c r="E102" s="64">
        <v>52</v>
      </c>
      <c r="F102" s="64"/>
      <c r="G102" s="64"/>
      <c r="H102" s="64"/>
      <c r="I102" s="64">
        <f t="shared" si="5"/>
        <v>52</v>
      </c>
      <c r="J102" s="160">
        <v>0</v>
      </c>
      <c r="M102" s="310" t="s">
        <v>1211</v>
      </c>
    </row>
    <row r="103" spans="1:13" s="75" customFormat="1" outlineLevel="1" x14ac:dyDescent="0.2">
      <c r="A103" s="14"/>
      <c r="B103" s="63"/>
      <c r="C103" s="596"/>
      <c r="D103" s="63" t="s">
        <v>713</v>
      </c>
      <c r="E103" s="67">
        <f>SUBTOTAL(9,E102:E102)</f>
        <v>52</v>
      </c>
      <c r="F103" s="67">
        <f>SUBTOTAL(9,F102:F102)</f>
        <v>0</v>
      </c>
      <c r="G103" s="67">
        <f>SUBTOTAL(9,G102:G102)</f>
        <v>0</v>
      </c>
      <c r="H103" s="67">
        <f>SUBTOTAL(9,H102:H102)</f>
        <v>0</v>
      </c>
      <c r="I103" s="67">
        <f t="shared" si="5"/>
        <v>52</v>
      </c>
      <c r="J103" s="236">
        <f>SUBTOTAL(9,J102:J102)</f>
        <v>0</v>
      </c>
      <c r="K103" s="236">
        <f>SUBTOTAL(9,K101:K102)</f>
        <v>0</v>
      </c>
      <c r="L103" s="236"/>
      <c r="M103" s="13"/>
    </row>
    <row r="104" spans="1:13" ht="36.75" customHeight="1" outlineLevel="2" x14ac:dyDescent="0.2">
      <c r="A104" s="7">
        <v>2</v>
      </c>
      <c r="B104" s="465" t="s">
        <v>4502</v>
      </c>
      <c r="C104" s="592" t="s">
        <v>3523</v>
      </c>
      <c r="D104" s="61" t="s">
        <v>699</v>
      </c>
      <c r="E104" s="64">
        <v>101</v>
      </c>
      <c r="F104" s="64"/>
      <c r="G104" s="64"/>
      <c r="H104" s="64"/>
      <c r="I104" s="64">
        <f t="shared" si="5"/>
        <v>101</v>
      </c>
      <c r="J104" s="160">
        <v>4</v>
      </c>
      <c r="M104" s="310" t="s">
        <v>1436</v>
      </c>
    </row>
    <row r="105" spans="1:13" s="75" customFormat="1" outlineLevel="1" x14ac:dyDescent="0.2">
      <c r="A105" s="14"/>
      <c r="B105" s="63"/>
      <c r="C105" s="596"/>
      <c r="D105" s="63" t="s">
        <v>714</v>
      </c>
      <c r="E105" s="67">
        <f>SUBTOTAL(9,E104:E104)</f>
        <v>101</v>
      </c>
      <c r="F105" s="67">
        <f>SUBTOTAL(9,F104:F104)</f>
        <v>0</v>
      </c>
      <c r="G105" s="67">
        <f>SUBTOTAL(9,G104:G104)</f>
        <v>0</v>
      </c>
      <c r="H105" s="67">
        <f>SUBTOTAL(9,H104:H104)</f>
        <v>0</v>
      </c>
      <c r="I105" s="67">
        <f t="shared" si="5"/>
        <v>101</v>
      </c>
      <c r="J105" s="236">
        <f>SUBTOTAL(9,J104:J104)</f>
        <v>4</v>
      </c>
      <c r="K105" s="236">
        <f>SUBTOTAL(9,K103:K104)</f>
        <v>0</v>
      </c>
      <c r="L105" s="236"/>
      <c r="M105" s="13"/>
    </row>
    <row r="106" spans="1:13" ht="25.5" outlineLevel="2" x14ac:dyDescent="0.2">
      <c r="A106" s="7">
        <v>14</v>
      </c>
      <c r="B106" s="465" t="s">
        <v>2104</v>
      </c>
      <c r="C106" s="592" t="s">
        <v>3524</v>
      </c>
      <c r="D106" s="61" t="s">
        <v>434</v>
      </c>
      <c r="E106" s="64">
        <v>84</v>
      </c>
      <c r="F106" s="64"/>
      <c r="G106" s="64"/>
      <c r="H106" s="64"/>
      <c r="I106" s="64">
        <f t="shared" si="5"/>
        <v>84</v>
      </c>
      <c r="J106" s="160"/>
      <c r="M106" s="295" t="s">
        <v>1212</v>
      </c>
    </row>
    <row r="107" spans="1:13" s="75" customFormat="1" outlineLevel="1" x14ac:dyDescent="0.2">
      <c r="A107" s="14"/>
      <c r="B107" s="63"/>
      <c r="C107" s="596"/>
      <c r="D107" s="63" t="s">
        <v>715</v>
      </c>
      <c r="E107" s="67">
        <f>SUBTOTAL(9,E106:E106)</f>
        <v>84</v>
      </c>
      <c r="F107" s="67">
        <f>SUBTOTAL(9,F106:F106)</f>
        <v>0</v>
      </c>
      <c r="G107" s="67">
        <f>SUBTOTAL(9,G106:G106)</f>
        <v>0</v>
      </c>
      <c r="H107" s="67">
        <f>SUBTOTAL(9,H106:H106)</f>
        <v>0</v>
      </c>
      <c r="I107" s="67">
        <f t="shared" si="5"/>
        <v>84</v>
      </c>
      <c r="J107" s="236">
        <f>SUBTOTAL(9,J106:J106)</f>
        <v>0</v>
      </c>
      <c r="K107" s="236">
        <f>SUBTOTAL(9,K105:K106)</f>
        <v>0</v>
      </c>
      <c r="L107" s="236"/>
      <c r="M107" s="13"/>
    </row>
    <row r="108" spans="1:13" outlineLevel="2" x14ac:dyDescent="0.2">
      <c r="A108" s="7"/>
      <c r="B108" s="465" t="s">
        <v>4503</v>
      </c>
      <c r="C108" s="592" t="s">
        <v>4504</v>
      </c>
      <c r="D108" s="61" t="s">
        <v>664</v>
      </c>
      <c r="E108" s="64"/>
      <c r="F108" s="64"/>
      <c r="G108" s="64"/>
      <c r="H108" s="64"/>
      <c r="I108" s="64"/>
      <c r="L108" s="160">
        <v>77</v>
      </c>
      <c r="M108" s="478">
        <v>101387</v>
      </c>
    </row>
    <row r="109" spans="1:13" outlineLevel="2" x14ac:dyDescent="0.2">
      <c r="A109" s="7">
        <v>3</v>
      </c>
      <c r="B109" s="61" t="s">
        <v>1671</v>
      </c>
      <c r="C109" s="592"/>
      <c r="D109" s="61" t="s">
        <v>664</v>
      </c>
      <c r="E109" s="64">
        <v>36</v>
      </c>
      <c r="F109" s="64"/>
      <c r="G109" s="64"/>
      <c r="H109" s="64"/>
      <c r="I109" s="64">
        <f t="shared" si="5"/>
        <v>36</v>
      </c>
      <c r="J109" s="160">
        <v>79</v>
      </c>
      <c r="M109" s="295" t="s">
        <v>1213</v>
      </c>
    </row>
    <row r="110" spans="1:13" outlineLevel="2" x14ac:dyDescent="0.2">
      <c r="A110" s="7"/>
      <c r="B110" s="61" t="s">
        <v>1494</v>
      </c>
      <c r="C110" s="592"/>
      <c r="D110" s="61" t="s">
        <v>664</v>
      </c>
      <c r="E110" s="64"/>
      <c r="F110" s="64"/>
      <c r="G110" s="64"/>
      <c r="H110" s="64"/>
      <c r="I110" s="64"/>
      <c r="L110" s="160">
        <v>90</v>
      </c>
      <c r="M110" s="295">
        <v>101354</v>
      </c>
    </row>
    <row r="111" spans="1:13" ht="51" outlineLevel="2" x14ac:dyDescent="0.2">
      <c r="A111" s="7">
        <v>3</v>
      </c>
      <c r="B111" s="465" t="s">
        <v>4505</v>
      </c>
      <c r="C111" s="592" t="s">
        <v>3525</v>
      </c>
      <c r="D111" s="61" t="s">
        <v>664</v>
      </c>
      <c r="E111" s="64">
        <v>145</v>
      </c>
      <c r="F111" s="64"/>
      <c r="G111" s="64"/>
      <c r="H111" s="64"/>
      <c r="I111" s="64">
        <f>SUM(E111:H111)</f>
        <v>145</v>
      </c>
      <c r="J111" s="160">
        <v>39</v>
      </c>
      <c r="M111" s="295" t="s">
        <v>1215</v>
      </c>
    </row>
    <row r="112" spans="1:13" outlineLevel="2" x14ac:dyDescent="0.2">
      <c r="A112" s="7">
        <v>3</v>
      </c>
      <c r="B112" s="61" t="s">
        <v>384</v>
      </c>
      <c r="C112" s="592"/>
      <c r="D112" s="61" t="s">
        <v>664</v>
      </c>
      <c r="E112" s="64"/>
      <c r="F112" s="64"/>
      <c r="G112" s="64"/>
      <c r="H112" s="64"/>
      <c r="I112" s="64">
        <f t="shared" si="5"/>
        <v>0</v>
      </c>
      <c r="J112" s="160">
        <v>92</v>
      </c>
      <c r="M112" s="295" t="s">
        <v>1437</v>
      </c>
    </row>
    <row r="113" spans="1:13" outlineLevel="2" x14ac:dyDescent="0.2">
      <c r="A113" s="7">
        <v>3</v>
      </c>
      <c r="B113" s="61" t="s">
        <v>385</v>
      </c>
      <c r="C113" s="592"/>
      <c r="D113" s="61" t="s">
        <v>664</v>
      </c>
      <c r="E113" s="64"/>
      <c r="F113" s="64"/>
      <c r="G113" s="64"/>
      <c r="H113" s="64"/>
      <c r="I113" s="64">
        <f t="shared" si="5"/>
        <v>0</v>
      </c>
      <c r="J113" s="160">
        <v>68</v>
      </c>
      <c r="M113" s="312" t="s">
        <v>1438</v>
      </c>
    </row>
    <row r="114" spans="1:13" outlineLevel="2" x14ac:dyDescent="0.2">
      <c r="A114" s="7">
        <v>3</v>
      </c>
      <c r="B114" s="61" t="s">
        <v>497</v>
      </c>
      <c r="C114" s="592"/>
      <c r="D114" s="61" t="s">
        <v>664</v>
      </c>
      <c r="E114" s="64">
        <v>70</v>
      </c>
      <c r="F114" s="64">
        <v>43</v>
      </c>
      <c r="G114" s="64"/>
      <c r="H114" s="64"/>
      <c r="I114" s="64">
        <f t="shared" si="5"/>
        <v>113</v>
      </c>
      <c r="J114" s="160" t="s">
        <v>608</v>
      </c>
      <c r="M114" s="295" t="s">
        <v>1214</v>
      </c>
    </row>
    <row r="115" spans="1:13" outlineLevel="2" x14ac:dyDescent="0.2">
      <c r="A115" s="7"/>
      <c r="B115" s="465" t="s">
        <v>4508</v>
      </c>
      <c r="C115" s="592" t="s">
        <v>3526</v>
      </c>
      <c r="D115" s="465" t="s">
        <v>664</v>
      </c>
      <c r="E115" s="64"/>
      <c r="F115" s="64"/>
      <c r="G115" s="64"/>
      <c r="H115" s="64"/>
      <c r="I115" s="64"/>
      <c r="J115" s="160">
        <v>50</v>
      </c>
      <c r="M115" s="295">
        <v>100095</v>
      </c>
    </row>
    <row r="116" spans="1:13" ht="25.5" outlineLevel="2" x14ac:dyDescent="0.2">
      <c r="A116" s="7">
        <v>3</v>
      </c>
      <c r="B116" s="465" t="s">
        <v>4509</v>
      </c>
      <c r="C116" s="592" t="s">
        <v>3527</v>
      </c>
      <c r="D116" s="61" t="s">
        <v>664</v>
      </c>
      <c r="E116" s="64">
        <v>156</v>
      </c>
      <c r="F116" s="64"/>
      <c r="G116" s="64"/>
      <c r="H116" s="64"/>
      <c r="I116" s="64">
        <f>SUM(E116:H116)</f>
        <v>156</v>
      </c>
      <c r="J116" s="160">
        <v>0</v>
      </c>
      <c r="M116" s="295" t="s">
        <v>1216</v>
      </c>
    </row>
    <row r="117" spans="1:13" outlineLevel="2" x14ac:dyDescent="0.2">
      <c r="A117" s="7">
        <v>3</v>
      </c>
      <c r="B117" s="465" t="s">
        <v>4510</v>
      </c>
      <c r="C117" s="592" t="s">
        <v>3528</v>
      </c>
      <c r="D117" s="61" t="s">
        <v>664</v>
      </c>
      <c r="E117" s="64">
        <v>30</v>
      </c>
      <c r="F117" s="64"/>
      <c r="G117" s="64"/>
      <c r="H117" s="64"/>
      <c r="I117" s="64">
        <f>SUM(E117:H117)</f>
        <v>30</v>
      </c>
      <c r="J117" s="160">
        <v>0</v>
      </c>
      <c r="M117" s="295" t="s">
        <v>1217</v>
      </c>
    </row>
    <row r="118" spans="1:13" ht="25.5" outlineLevel="2" x14ac:dyDescent="0.2">
      <c r="A118" s="7">
        <v>3</v>
      </c>
      <c r="B118" s="465" t="s">
        <v>4511</v>
      </c>
      <c r="C118" s="592" t="s">
        <v>3529</v>
      </c>
      <c r="D118" s="61" t="s">
        <v>664</v>
      </c>
      <c r="E118" s="64">
        <v>132</v>
      </c>
      <c r="F118" s="64"/>
      <c r="G118" s="64"/>
      <c r="H118" s="64"/>
      <c r="I118" s="64">
        <f t="shared" ref="I118:I129" si="6">SUM(E118:H118)</f>
        <v>132</v>
      </c>
      <c r="J118" s="160">
        <v>0</v>
      </c>
      <c r="M118" s="295" t="s">
        <v>1218</v>
      </c>
    </row>
    <row r="119" spans="1:13" outlineLevel="2" x14ac:dyDescent="0.2">
      <c r="A119" s="7">
        <v>3</v>
      </c>
      <c r="B119" s="61" t="s">
        <v>1654</v>
      </c>
      <c r="C119" s="592"/>
      <c r="D119" s="61" t="s">
        <v>664</v>
      </c>
      <c r="E119" s="64">
        <v>20</v>
      </c>
      <c r="F119" s="64"/>
      <c r="G119" s="64"/>
      <c r="H119" s="64">
        <v>60</v>
      </c>
      <c r="I119" s="64">
        <v>20</v>
      </c>
      <c r="J119" s="160">
        <v>0</v>
      </c>
      <c r="M119" s="295" t="s">
        <v>1219</v>
      </c>
    </row>
    <row r="120" spans="1:13" s="75" customFormat="1" outlineLevel="1" x14ac:dyDescent="0.2">
      <c r="A120" s="14"/>
      <c r="B120" s="63"/>
      <c r="C120" s="596"/>
      <c r="D120" s="63" t="s">
        <v>496</v>
      </c>
      <c r="E120" s="67">
        <f>SUM(E108:E119)</f>
        <v>589</v>
      </c>
      <c r="F120" s="67">
        <f>SUBTOTAL(9,F109:F119)</f>
        <v>43</v>
      </c>
      <c r="G120" s="67">
        <f>SUBTOTAL(9,G109:G119)</f>
        <v>0</v>
      </c>
      <c r="H120" s="67">
        <f>SUBTOTAL(9,H109:H119)</f>
        <v>60</v>
      </c>
      <c r="I120" s="67">
        <f t="shared" si="6"/>
        <v>692</v>
      </c>
      <c r="J120" s="236">
        <f>SUBTOTAL(9,J109:J119)</f>
        <v>328</v>
      </c>
      <c r="K120" s="236">
        <f>SUBTOTAL(9,K118:K119)</f>
        <v>0</v>
      </c>
      <c r="L120" s="236">
        <f>SUM(L108:L119)</f>
        <v>167</v>
      </c>
      <c r="M120" s="13"/>
    </row>
    <row r="121" spans="1:13" ht="38.25" outlineLevel="2" x14ac:dyDescent="0.2">
      <c r="A121" s="7">
        <v>4</v>
      </c>
      <c r="B121" s="465" t="s">
        <v>4512</v>
      </c>
      <c r="C121" s="592" t="s">
        <v>3530</v>
      </c>
      <c r="D121" s="61" t="s">
        <v>617</v>
      </c>
      <c r="E121" s="64">
        <v>74</v>
      </c>
      <c r="F121" s="64"/>
      <c r="G121" s="64"/>
      <c r="H121" s="64"/>
      <c r="I121" s="64">
        <f t="shared" si="6"/>
        <v>74</v>
      </c>
      <c r="J121" s="160"/>
      <c r="M121" s="295" t="s">
        <v>1220</v>
      </c>
    </row>
    <row r="122" spans="1:13" s="75" customFormat="1" outlineLevel="1" x14ac:dyDescent="0.2">
      <c r="A122" s="14"/>
      <c r="B122" s="63"/>
      <c r="C122" s="596"/>
      <c r="D122" s="63" t="s">
        <v>618</v>
      </c>
      <c r="E122" s="67">
        <f>SUBTOTAL(9,E121:E121)</f>
        <v>74</v>
      </c>
      <c r="F122" s="67">
        <f>SUBTOTAL(9,F121:F121)</f>
        <v>0</v>
      </c>
      <c r="G122" s="67">
        <f>SUBTOTAL(9,G121:G121)</f>
        <v>0</v>
      </c>
      <c r="H122" s="67">
        <f>SUBTOTAL(9,H121:H121)</f>
        <v>0</v>
      </c>
      <c r="I122" s="67">
        <f t="shared" si="6"/>
        <v>74</v>
      </c>
      <c r="J122" s="236">
        <f>SUBTOTAL(9,J121:J121)</f>
        <v>0</v>
      </c>
      <c r="K122" s="236">
        <f>SUBTOTAL(9,K120:K121)</f>
        <v>0</v>
      </c>
      <c r="L122" s="236"/>
      <c r="M122" s="13"/>
    </row>
    <row r="123" spans="1:13" ht="25.5" outlineLevel="2" x14ac:dyDescent="0.2">
      <c r="A123" s="7">
        <v>10</v>
      </c>
      <c r="B123" s="61" t="s">
        <v>386</v>
      </c>
      <c r="C123" s="592"/>
      <c r="D123" s="61" t="s">
        <v>169</v>
      </c>
      <c r="E123" s="64">
        <v>75</v>
      </c>
      <c r="F123" s="64"/>
      <c r="G123" s="64"/>
      <c r="H123" s="64"/>
      <c r="I123" s="64">
        <f t="shared" si="6"/>
        <v>75</v>
      </c>
      <c r="J123" s="160">
        <v>0</v>
      </c>
      <c r="M123" s="311" t="s">
        <v>1221</v>
      </c>
    </row>
    <row r="124" spans="1:13" s="75" customFormat="1" outlineLevel="1" x14ac:dyDescent="0.2">
      <c r="A124" s="14"/>
      <c r="B124" s="63"/>
      <c r="C124" s="596"/>
      <c r="D124" s="63" t="s">
        <v>170</v>
      </c>
      <c r="E124" s="67">
        <f>SUBTOTAL(9,E123:E123)</f>
        <v>75</v>
      </c>
      <c r="F124" s="67">
        <f>SUBTOTAL(9,F123:F123)</f>
        <v>0</v>
      </c>
      <c r="G124" s="67">
        <f>SUBTOTAL(9,G123:G123)</f>
        <v>0</v>
      </c>
      <c r="H124" s="67">
        <f>SUBTOTAL(9,H123:H123)</f>
        <v>0</v>
      </c>
      <c r="I124" s="67">
        <f t="shared" si="6"/>
        <v>75</v>
      </c>
      <c r="J124" s="236">
        <f>SUBTOTAL(9,J123:J123)</f>
        <v>0</v>
      </c>
      <c r="K124" s="236">
        <f>SUBTOTAL(9,K122:K123)</f>
        <v>0</v>
      </c>
      <c r="L124" s="236"/>
      <c r="M124" s="13"/>
    </row>
    <row r="125" spans="1:13" ht="30.75" customHeight="1" outlineLevel="2" x14ac:dyDescent="0.2">
      <c r="A125" s="7">
        <v>15</v>
      </c>
      <c r="B125" s="465" t="s">
        <v>4506</v>
      </c>
      <c r="C125" s="507" t="s">
        <v>3531</v>
      </c>
      <c r="D125" s="61" t="s">
        <v>626</v>
      </c>
      <c r="E125" s="64">
        <v>86</v>
      </c>
      <c r="F125" s="64"/>
      <c r="G125" s="64"/>
      <c r="H125" s="64"/>
      <c r="I125" s="64">
        <v>86</v>
      </c>
      <c r="J125" s="160">
        <v>2</v>
      </c>
      <c r="M125" s="295" t="s">
        <v>1222</v>
      </c>
    </row>
    <row r="126" spans="1:13" s="75" customFormat="1" outlineLevel="1" x14ac:dyDescent="0.2">
      <c r="A126" s="14"/>
      <c r="B126" s="63"/>
      <c r="C126" s="596"/>
      <c r="D126" s="63" t="s">
        <v>171</v>
      </c>
      <c r="E126" s="67">
        <f>SUBTOTAL(9,E125:E125)</f>
        <v>86</v>
      </c>
      <c r="F126" s="67">
        <f>SUBTOTAL(9,F125:F125)</f>
        <v>0</v>
      </c>
      <c r="G126" s="67">
        <f>SUBTOTAL(9,G125:G125)</f>
        <v>0</v>
      </c>
      <c r="H126" s="67">
        <f>SUBTOTAL(9,H125:H125)</f>
        <v>0</v>
      </c>
      <c r="I126" s="67">
        <f t="shared" si="6"/>
        <v>86</v>
      </c>
      <c r="J126" s="236">
        <f>SUBTOTAL(9,J125:J125)</f>
        <v>2</v>
      </c>
      <c r="K126" s="236">
        <f>SUBTOTAL(9,K124:K125)</f>
        <v>0</v>
      </c>
      <c r="L126" s="236"/>
      <c r="M126" s="13"/>
    </row>
    <row r="127" spans="1:13" ht="28.5" customHeight="1" x14ac:dyDescent="0.2">
      <c r="A127" s="7">
        <v>15</v>
      </c>
      <c r="B127" s="465" t="s">
        <v>4507</v>
      </c>
      <c r="C127" s="507" t="s">
        <v>3532</v>
      </c>
      <c r="D127" s="61" t="s">
        <v>539</v>
      </c>
      <c r="E127" s="64">
        <v>118</v>
      </c>
      <c r="F127" s="64"/>
      <c r="G127" s="64"/>
      <c r="H127" s="64"/>
      <c r="I127" s="64">
        <f>SUM(E127:H127)</f>
        <v>118</v>
      </c>
      <c r="J127" s="160">
        <v>0</v>
      </c>
      <c r="M127" s="295" t="s">
        <v>1228</v>
      </c>
    </row>
    <row r="128" spans="1:13" ht="42.75" customHeight="1" x14ac:dyDescent="0.2">
      <c r="A128" s="7">
        <v>15</v>
      </c>
      <c r="B128" s="465" t="s">
        <v>4513</v>
      </c>
      <c r="C128" s="507" t="s">
        <v>3533</v>
      </c>
      <c r="D128" s="61" t="s">
        <v>539</v>
      </c>
      <c r="E128" s="64">
        <v>108</v>
      </c>
      <c r="F128" s="64"/>
      <c r="G128" s="64"/>
      <c r="H128" s="64"/>
      <c r="I128" s="64">
        <v>108</v>
      </c>
      <c r="J128" s="160">
        <v>0</v>
      </c>
      <c r="M128" s="295" t="s">
        <v>1223</v>
      </c>
    </row>
    <row r="129" spans="1:13" x14ac:dyDescent="0.2">
      <c r="A129" s="7" t="s">
        <v>804</v>
      </c>
      <c r="B129" s="61" t="s">
        <v>1225</v>
      </c>
      <c r="C129" s="592"/>
      <c r="D129" s="61" t="s">
        <v>539</v>
      </c>
      <c r="E129" s="64">
        <v>74</v>
      </c>
      <c r="F129" s="64"/>
      <c r="G129" s="64"/>
      <c r="H129" s="64"/>
      <c r="I129" s="64">
        <f t="shared" si="6"/>
        <v>74</v>
      </c>
      <c r="J129" s="160"/>
      <c r="M129" s="295" t="s">
        <v>1224</v>
      </c>
    </row>
    <row r="130" spans="1:13" x14ac:dyDescent="0.2">
      <c r="A130" s="7"/>
      <c r="B130" s="465" t="s">
        <v>4514</v>
      </c>
      <c r="C130" s="592" t="s">
        <v>3534</v>
      </c>
      <c r="D130" s="61" t="s">
        <v>539</v>
      </c>
      <c r="E130" s="64"/>
      <c r="F130" s="64"/>
      <c r="G130" s="64"/>
      <c r="H130" s="64"/>
      <c r="I130" s="64"/>
      <c r="J130" s="111"/>
      <c r="L130" s="160">
        <v>130</v>
      </c>
      <c r="M130" s="311">
        <v>101271</v>
      </c>
    </row>
    <row r="131" spans="1:13" x14ac:dyDescent="0.2">
      <c r="A131" s="7"/>
      <c r="B131" s="465" t="s">
        <v>2113</v>
      </c>
      <c r="C131" s="592"/>
      <c r="D131" s="465" t="s">
        <v>539</v>
      </c>
      <c r="E131" s="64"/>
      <c r="F131" s="64"/>
      <c r="G131" s="64"/>
      <c r="H131" s="64"/>
      <c r="I131" s="64"/>
      <c r="J131" s="160">
        <v>48</v>
      </c>
      <c r="M131" s="478" t="s">
        <v>844</v>
      </c>
    </row>
    <row r="132" spans="1:13" x14ac:dyDescent="0.2">
      <c r="A132" s="7"/>
      <c r="B132" s="465" t="s">
        <v>3473</v>
      </c>
      <c r="C132" s="592"/>
      <c r="D132" s="465" t="s">
        <v>539</v>
      </c>
      <c r="E132" s="64">
        <v>105</v>
      </c>
      <c r="F132" s="64"/>
      <c r="G132" s="64"/>
      <c r="H132" s="64"/>
      <c r="I132" s="64"/>
      <c r="J132" s="160"/>
      <c r="M132" s="478" t="s">
        <v>844</v>
      </c>
    </row>
    <row r="133" spans="1:13" ht="25.5" x14ac:dyDescent="0.2">
      <c r="A133" s="7">
        <v>15</v>
      </c>
      <c r="B133" s="465" t="s">
        <v>4515</v>
      </c>
      <c r="C133" s="592" t="s">
        <v>3535</v>
      </c>
      <c r="D133" s="61" t="s">
        <v>539</v>
      </c>
      <c r="E133" s="64">
        <v>136</v>
      </c>
      <c r="F133" s="64"/>
      <c r="G133" s="64"/>
      <c r="H133" s="64"/>
      <c r="I133" s="64">
        <f>SUM(E133:H133)</f>
        <v>136</v>
      </c>
      <c r="J133" s="160">
        <v>0</v>
      </c>
      <c r="M133" s="295" t="s">
        <v>1231</v>
      </c>
    </row>
    <row r="134" spans="1:13" s="263" customFormat="1" x14ac:dyDescent="0.2">
      <c r="A134" s="194"/>
      <c r="B134" s="154" t="s">
        <v>1109</v>
      </c>
      <c r="C134" s="597"/>
      <c r="D134" s="154" t="s">
        <v>539</v>
      </c>
      <c r="E134" s="260"/>
      <c r="F134" s="260"/>
      <c r="G134" s="260"/>
      <c r="H134" s="260"/>
      <c r="I134" s="260"/>
      <c r="K134" s="261"/>
      <c r="L134" s="259">
        <v>53</v>
      </c>
      <c r="M134" s="313">
        <v>101330</v>
      </c>
    </row>
    <row r="135" spans="1:13" x14ac:dyDescent="0.2">
      <c r="A135" s="7">
        <v>15</v>
      </c>
      <c r="B135" s="61" t="s">
        <v>387</v>
      </c>
      <c r="C135" s="592"/>
      <c r="D135" s="61" t="s">
        <v>539</v>
      </c>
      <c r="E135" s="64">
        <v>111</v>
      </c>
      <c r="F135" s="64"/>
      <c r="G135" s="64"/>
      <c r="H135" s="64"/>
      <c r="I135" s="64">
        <f>SUM(E135:H135)</f>
        <v>111</v>
      </c>
      <c r="K135" s="257">
        <v>42</v>
      </c>
      <c r="L135" s="160">
        <v>22</v>
      </c>
      <c r="M135" s="295" t="s">
        <v>1227</v>
      </c>
    </row>
    <row r="136" spans="1:13" ht="25.5" x14ac:dyDescent="0.2">
      <c r="A136" s="7">
        <v>15</v>
      </c>
      <c r="B136" s="465" t="s">
        <v>4516</v>
      </c>
      <c r="C136" s="592" t="s">
        <v>3536</v>
      </c>
      <c r="D136" s="61" t="s">
        <v>539</v>
      </c>
      <c r="E136" s="64">
        <v>120</v>
      </c>
      <c r="F136" s="64"/>
      <c r="G136" s="64"/>
      <c r="H136" s="64"/>
      <c r="I136" s="64">
        <f>SUM(E136:H136)</f>
        <v>120</v>
      </c>
      <c r="J136" s="160">
        <v>0</v>
      </c>
      <c r="M136" s="295" t="s">
        <v>1226</v>
      </c>
    </row>
    <row r="137" spans="1:13" x14ac:dyDescent="0.2">
      <c r="A137" s="7"/>
      <c r="B137" s="61" t="s">
        <v>1554</v>
      </c>
      <c r="C137" s="592"/>
      <c r="D137" s="61" t="s">
        <v>539</v>
      </c>
      <c r="E137" s="64"/>
      <c r="F137" s="64"/>
      <c r="G137" s="64"/>
      <c r="H137" s="64"/>
      <c r="I137" s="64"/>
      <c r="J137" s="160">
        <v>36</v>
      </c>
      <c r="M137" s="295" t="s">
        <v>844</v>
      </c>
    </row>
    <row r="138" spans="1:13" ht="25.5" x14ac:dyDescent="0.2">
      <c r="A138" s="7">
        <v>15</v>
      </c>
      <c r="B138" s="465" t="s">
        <v>4517</v>
      </c>
      <c r="C138" s="592" t="s">
        <v>3537</v>
      </c>
      <c r="D138" s="61" t="s">
        <v>539</v>
      </c>
      <c r="E138" s="64">
        <v>90</v>
      </c>
      <c r="F138" s="64"/>
      <c r="G138" s="64"/>
      <c r="H138" s="64"/>
      <c r="I138" s="468">
        <v>98</v>
      </c>
      <c r="J138" s="160">
        <v>0</v>
      </c>
      <c r="M138" s="295" t="s">
        <v>1229</v>
      </c>
    </row>
    <row r="139" spans="1:13" x14ac:dyDescent="0.2">
      <c r="A139" s="7">
        <v>15</v>
      </c>
      <c r="B139" s="61" t="s">
        <v>388</v>
      </c>
      <c r="C139" s="592"/>
      <c r="D139" s="61" t="s">
        <v>539</v>
      </c>
      <c r="E139" s="64"/>
      <c r="F139" s="64"/>
      <c r="G139" s="64"/>
      <c r="H139" s="64"/>
      <c r="I139" s="64">
        <f>SUM(E139:H139)</f>
        <v>0</v>
      </c>
      <c r="J139" s="160"/>
      <c r="L139" s="257">
        <v>24</v>
      </c>
      <c r="M139" s="312" t="s">
        <v>1440</v>
      </c>
    </row>
    <row r="140" spans="1:13" x14ac:dyDescent="0.2">
      <c r="A140" s="7"/>
      <c r="B140" s="465" t="s">
        <v>3461</v>
      </c>
      <c r="C140" s="592"/>
      <c r="D140" s="465" t="s">
        <v>539</v>
      </c>
      <c r="E140" s="64"/>
      <c r="F140" s="64"/>
      <c r="G140" s="64"/>
      <c r="H140" s="64"/>
      <c r="I140" s="64"/>
      <c r="J140" s="160">
        <v>10</v>
      </c>
      <c r="L140" s="571"/>
      <c r="M140" s="312"/>
    </row>
    <row r="141" spans="1:13" s="486" customFormat="1" x14ac:dyDescent="0.2">
      <c r="A141" s="7"/>
      <c r="B141" s="465" t="s">
        <v>3413</v>
      </c>
      <c r="C141" s="592"/>
      <c r="D141" s="465" t="s">
        <v>539</v>
      </c>
      <c r="E141" s="468"/>
      <c r="F141" s="468"/>
      <c r="G141" s="468"/>
      <c r="H141" s="468"/>
      <c r="I141" s="468"/>
      <c r="J141" s="519"/>
      <c r="K141" s="485"/>
      <c r="L141" s="552">
        <v>80</v>
      </c>
      <c r="M141" s="489">
        <v>101137</v>
      </c>
    </row>
    <row r="142" spans="1:13" x14ac:dyDescent="0.2">
      <c r="A142" s="7"/>
      <c r="B142" s="61" t="s">
        <v>806</v>
      </c>
      <c r="C142" s="592"/>
      <c r="D142" s="61" t="s">
        <v>539</v>
      </c>
      <c r="E142" s="64"/>
      <c r="F142" s="64"/>
      <c r="G142" s="64"/>
      <c r="H142" s="64"/>
      <c r="I142" s="64"/>
      <c r="J142" s="160"/>
      <c r="L142" s="257">
        <v>80</v>
      </c>
      <c r="M142" s="295">
        <v>101172</v>
      </c>
    </row>
    <row r="143" spans="1:13" x14ac:dyDescent="0.2">
      <c r="A143" s="7">
        <v>15</v>
      </c>
      <c r="B143" s="465" t="s">
        <v>4518</v>
      </c>
      <c r="C143" s="592" t="s">
        <v>3538</v>
      </c>
      <c r="D143" s="61" t="s">
        <v>539</v>
      </c>
      <c r="E143" s="64">
        <v>150</v>
      </c>
      <c r="F143" s="64"/>
      <c r="G143" s="64"/>
      <c r="H143" s="64"/>
      <c r="I143" s="64">
        <f>SUM(E143:H143)</f>
        <v>150</v>
      </c>
      <c r="J143" s="160">
        <v>0</v>
      </c>
      <c r="M143" s="295" t="s">
        <v>1230</v>
      </c>
    </row>
    <row r="144" spans="1:13" ht="25.5" x14ac:dyDescent="0.2">
      <c r="A144" s="13"/>
      <c r="B144" s="509" t="s">
        <v>4519</v>
      </c>
      <c r="C144" s="592" t="s">
        <v>3539</v>
      </c>
      <c r="D144" s="74" t="s">
        <v>539</v>
      </c>
      <c r="E144" s="107">
        <v>120</v>
      </c>
      <c r="F144" s="107"/>
      <c r="G144" s="107"/>
      <c r="H144" s="107"/>
      <c r="I144" s="107"/>
      <c r="J144" s="240"/>
      <c r="M144" s="311">
        <v>100638</v>
      </c>
    </row>
    <row r="145" spans="1:13" x14ac:dyDescent="0.2">
      <c r="A145" s="7"/>
      <c r="B145" s="465" t="s">
        <v>4520</v>
      </c>
      <c r="C145" s="592" t="s">
        <v>3540</v>
      </c>
      <c r="D145" s="61" t="s">
        <v>539</v>
      </c>
      <c r="E145" s="64"/>
      <c r="F145" s="64"/>
      <c r="G145" s="64"/>
      <c r="H145" s="64"/>
      <c r="I145" s="64"/>
      <c r="J145" s="160"/>
      <c r="L145" s="257">
        <v>138</v>
      </c>
      <c r="M145" s="312">
        <v>101336</v>
      </c>
    </row>
    <row r="146" spans="1:13" ht="25.5" x14ac:dyDescent="0.2">
      <c r="A146" s="7">
        <v>15</v>
      </c>
      <c r="B146" s="465" t="s">
        <v>4521</v>
      </c>
      <c r="C146" s="592" t="s">
        <v>3541</v>
      </c>
      <c r="D146" s="61" t="s">
        <v>539</v>
      </c>
      <c r="E146" s="64"/>
      <c r="F146" s="64"/>
      <c r="G146" s="64"/>
      <c r="H146" s="64"/>
      <c r="I146" s="64">
        <f>SUM(E146:H146)</f>
        <v>0</v>
      </c>
      <c r="J146" s="630">
        <v>78</v>
      </c>
      <c r="L146" s="160"/>
      <c r="M146" s="312" t="s">
        <v>1439</v>
      </c>
    </row>
    <row r="147" spans="1:13" x14ac:dyDescent="0.2">
      <c r="A147" s="7">
        <v>15</v>
      </c>
      <c r="B147" s="61" t="s">
        <v>215</v>
      </c>
      <c r="C147" s="592"/>
      <c r="D147" s="61" t="s">
        <v>539</v>
      </c>
      <c r="E147" s="64">
        <v>153</v>
      </c>
      <c r="F147" s="64"/>
      <c r="G147" s="64"/>
      <c r="H147" s="64"/>
      <c r="I147" s="64">
        <f>SUM(E147:H147)</f>
        <v>153</v>
      </c>
      <c r="J147" s="160">
        <v>0</v>
      </c>
      <c r="K147" s="257">
        <v>11</v>
      </c>
      <c r="M147" s="295" t="s">
        <v>1232</v>
      </c>
    </row>
    <row r="148" spans="1:13" ht="25.5" x14ac:dyDescent="0.2">
      <c r="A148" s="7">
        <v>15</v>
      </c>
      <c r="B148" s="465" t="s">
        <v>4522</v>
      </c>
      <c r="C148" s="592" t="s">
        <v>3542</v>
      </c>
      <c r="D148" s="61" t="s">
        <v>539</v>
      </c>
      <c r="E148" s="64"/>
      <c r="F148" s="64"/>
      <c r="G148" s="64"/>
      <c r="H148" s="64"/>
      <c r="I148" s="64">
        <f>SUM(E148:H148)</f>
        <v>0</v>
      </c>
      <c r="J148" s="160">
        <v>62</v>
      </c>
      <c r="M148" s="295" t="s">
        <v>1233</v>
      </c>
    </row>
    <row r="149" spans="1:13" x14ac:dyDescent="0.2">
      <c r="A149" s="7">
        <v>15</v>
      </c>
      <c r="B149" s="61" t="s">
        <v>216</v>
      </c>
      <c r="C149" s="592"/>
      <c r="D149" s="61" t="s">
        <v>539</v>
      </c>
      <c r="E149" s="64"/>
      <c r="F149" s="64"/>
      <c r="G149" s="64"/>
      <c r="H149" s="64"/>
      <c r="I149" s="64">
        <f>SUM(E149:H149)</f>
        <v>0</v>
      </c>
      <c r="J149" s="160"/>
      <c r="L149" s="257">
        <v>26</v>
      </c>
      <c r="M149" s="295">
        <v>100873</v>
      </c>
    </row>
    <row r="150" spans="1:13" ht="25.5" x14ac:dyDescent="0.2">
      <c r="A150" s="7"/>
      <c r="B150" s="61" t="s">
        <v>809</v>
      </c>
      <c r="C150" s="592"/>
      <c r="D150" s="61" t="s">
        <v>539</v>
      </c>
      <c r="E150" s="64"/>
      <c r="F150" s="64"/>
      <c r="G150" s="64"/>
      <c r="H150" s="64"/>
      <c r="I150" s="64"/>
      <c r="J150" s="160"/>
      <c r="L150" s="257">
        <v>50</v>
      </c>
      <c r="M150" s="295">
        <v>101200</v>
      </c>
    </row>
    <row r="151" spans="1:13" x14ac:dyDescent="0.2">
      <c r="A151" s="7"/>
      <c r="B151" s="61" t="s">
        <v>1644</v>
      </c>
      <c r="C151" s="592"/>
      <c r="D151" s="61" t="s">
        <v>539</v>
      </c>
      <c r="E151" s="64"/>
      <c r="F151" s="64"/>
      <c r="G151" s="64"/>
      <c r="H151" s="64"/>
      <c r="I151" s="64"/>
      <c r="J151" s="160"/>
      <c r="L151" s="257">
        <v>25</v>
      </c>
      <c r="M151" s="312">
        <v>101180</v>
      </c>
    </row>
    <row r="152" spans="1:13" x14ac:dyDescent="0.2">
      <c r="A152" s="7"/>
      <c r="B152" s="61" t="s">
        <v>831</v>
      </c>
      <c r="C152" s="592"/>
      <c r="D152" s="61" t="s">
        <v>539</v>
      </c>
      <c r="E152" s="64">
        <v>52</v>
      </c>
      <c r="F152" s="64"/>
      <c r="G152" s="64"/>
      <c r="H152" s="64"/>
      <c r="I152" s="64">
        <v>52</v>
      </c>
      <c r="J152" s="160"/>
      <c r="L152" s="257">
        <v>34</v>
      </c>
      <c r="M152" s="295" t="s">
        <v>1234</v>
      </c>
    </row>
    <row r="153" spans="1:13" x14ac:dyDescent="0.2">
      <c r="A153" s="7"/>
      <c r="B153" s="61" t="s">
        <v>1664</v>
      </c>
      <c r="C153" s="592"/>
      <c r="D153" s="61" t="s">
        <v>539</v>
      </c>
      <c r="E153" s="64">
        <v>54</v>
      </c>
      <c r="F153" s="64"/>
      <c r="G153" s="64"/>
      <c r="H153" s="64"/>
      <c r="I153" s="64">
        <v>48</v>
      </c>
      <c r="J153" s="160"/>
      <c r="L153" s="257">
        <v>31</v>
      </c>
      <c r="M153" s="295">
        <v>101286</v>
      </c>
    </row>
    <row r="154" spans="1:13" ht="38.25" customHeight="1" x14ac:dyDescent="0.2">
      <c r="A154" s="7">
        <v>15</v>
      </c>
      <c r="B154" s="465" t="s">
        <v>4523</v>
      </c>
      <c r="C154" s="592" t="s">
        <v>3543</v>
      </c>
      <c r="D154" s="61" t="s">
        <v>539</v>
      </c>
      <c r="E154" s="426">
        <v>54</v>
      </c>
      <c r="F154" s="426">
        <v>2</v>
      </c>
      <c r="G154" s="426"/>
      <c r="H154" s="426"/>
      <c r="I154" s="426">
        <f>SUM(E154:H154)</f>
        <v>56</v>
      </c>
      <c r="J154" s="427">
        <v>39</v>
      </c>
      <c r="K154" s="428">
        <v>10</v>
      </c>
      <c r="L154" s="428"/>
      <c r="M154" s="295" t="s">
        <v>1235</v>
      </c>
    </row>
    <row r="155" spans="1:13" s="75" customFormat="1" outlineLevel="1" x14ac:dyDescent="0.2">
      <c r="A155" s="14"/>
      <c r="B155" s="63"/>
      <c r="C155" s="596"/>
      <c r="D155" s="63" t="s">
        <v>172</v>
      </c>
      <c r="E155" s="67">
        <f>SUM(E127:E154)</f>
        <v>1445</v>
      </c>
      <c r="F155" s="67">
        <f>SUBTOTAL(9,F128:F149)</f>
        <v>0</v>
      </c>
      <c r="G155" s="67">
        <f>SUBTOTAL(9,G128:G149)</f>
        <v>0</v>
      </c>
      <c r="H155" s="67">
        <f>SUBTOTAL(9,H128:H149)</f>
        <v>0</v>
      </c>
      <c r="I155" s="67">
        <f t="shared" ref="I155:I165" si="7">SUM(E155:H155)</f>
        <v>1445</v>
      </c>
      <c r="J155" s="236">
        <f>SUBTOTAL(9,J128:J154)</f>
        <v>273</v>
      </c>
      <c r="K155" s="236">
        <f>SUBTOTAL(9,K128:K154)</f>
        <v>63</v>
      </c>
      <c r="L155" s="236">
        <f>SUM(L127:L154)</f>
        <v>693</v>
      </c>
      <c r="M155" s="13"/>
    </row>
    <row r="156" spans="1:13" ht="28.5" customHeight="1" outlineLevel="2" x14ac:dyDescent="0.2">
      <c r="A156" s="7">
        <v>8</v>
      </c>
      <c r="B156" s="465" t="s">
        <v>4524</v>
      </c>
      <c r="C156" s="592" t="s">
        <v>3544</v>
      </c>
      <c r="D156" s="61" t="s">
        <v>562</v>
      </c>
      <c r="E156" s="64">
        <v>92</v>
      </c>
      <c r="F156" s="64"/>
      <c r="G156" s="64"/>
      <c r="H156" s="64"/>
      <c r="I156" s="64">
        <v>92</v>
      </c>
      <c r="J156" s="305"/>
      <c r="M156" s="295" t="s">
        <v>1236</v>
      </c>
    </row>
    <row r="157" spans="1:13" s="75" customFormat="1" outlineLevel="1" x14ac:dyDescent="0.2">
      <c r="A157" s="14"/>
      <c r="B157" s="63"/>
      <c r="C157" s="596"/>
      <c r="D157" s="63" t="s">
        <v>173</v>
      </c>
      <c r="E157" s="431">
        <v>92</v>
      </c>
      <c r="F157" s="431"/>
      <c r="G157" s="431"/>
      <c r="H157" s="431"/>
      <c r="I157" s="431">
        <v>92</v>
      </c>
      <c r="J157" s="430">
        <f>SUBTOTAL(9,J156:J156)</f>
        <v>0</v>
      </c>
      <c r="K157" s="236">
        <f>SUBTOTAL(9,K155:K156)</f>
        <v>0</v>
      </c>
      <c r="L157" s="236"/>
      <c r="M157" s="13"/>
    </row>
    <row r="158" spans="1:13" outlineLevel="2" x14ac:dyDescent="0.2">
      <c r="A158" s="7">
        <v>12</v>
      </c>
      <c r="B158" s="61" t="s">
        <v>222</v>
      </c>
      <c r="C158" s="592"/>
      <c r="D158" s="61" t="s">
        <v>573</v>
      </c>
      <c r="E158" s="64"/>
      <c r="F158" s="64"/>
      <c r="G158" s="64"/>
      <c r="H158" s="64"/>
      <c r="I158" s="64">
        <f>SUM(E158:H158)</f>
        <v>0</v>
      </c>
      <c r="J158" s="160">
        <v>84</v>
      </c>
      <c r="M158" s="295" t="s">
        <v>1441</v>
      </c>
    </row>
    <row r="159" spans="1:13" outlineLevel="2" x14ac:dyDescent="0.2">
      <c r="A159" s="7">
        <v>11</v>
      </c>
      <c r="B159" s="465" t="s">
        <v>4525</v>
      </c>
      <c r="C159" s="592" t="s">
        <v>3545</v>
      </c>
      <c r="D159" s="61" t="s">
        <v>573</v>
      </c>
      <c r="E159" s="64">
        <v>18</v>
      </c>
      <c r="F159" s="64"/>
      <c r="G159" s="64"/>
      <c r="H159" s="64"/>
      <c r="I159" s="64">
        <f t="shared" si="7"/>
        <v>18</v>
      </c>
      <c r="J159" s="160">
        <v>0</v>
      </c>
      <c r="M159" s="295" t="s">
        <v>1237</v>
      </c>
    </row>
    <row r="160" spans="1:13" outlineLevel="2" x14ac:dyDescent="0.2">
      <c r="A160" s="7">
        <v>11</v>
      </c>
      <c r="B160" s="465" t="s">
        <v>4526</v>
      </c>
      <c r="C160" s="592" t="s">
        <v>3546</v>
      </c>
      <c r="D160" s="61" t="s">
        <v>573</v>
      </c>
      <c r="E160" s="64">
        <v>56</v>
      </c>
      <c r="F160" s="64"/>
      <c r="G160" s="64"/>
      <c r="H160" s="64"/>
      <c r="I160" s="64">
        <f t="shared" si="7"/>
        <v>56</v>
      </c>
      <c r="J160" s="160">
        <v>0</v>
      </c>
      <c r="M160" s="295" t="s">
        <v>1238</v>
      </c>
    </row>
    <row r="161" spans="1:13" outlineLevel="2" x14ac:dyDescent="0.2">
      <c r="A161" s="7">
        <v>11</v>
      </c>
      <c r="B161" s="465" t="s">
        <v>4527</v>
      </c>
      <c r="C161" s="592" t="s">
        <v>3547</v>
      </c>
      <c r="D161" s="61" t="s">
        <v>573</v>
      </c>
      <c r="E161" s="64">
        <v>121</v>
      </c>
      <c r="F161" s="64"/>
      <c r="G161" s="64"/>
      <c r="H161" s="64"/>
      <c r="I161" s="64">
        <f t="shared" si="7"/>
        <v>121</v>
      </c>
      <c r="J161" s="160">
        <v>0</v>
      </c>
      <c r="M161" s="295" t="s">
        <v>1239</v>
      </c>
    </row>
    <row r="162" spans="1:13" s="75" customFormat="1" outlineLevel="1" x14ac:dyDescent="0.2">
      <c r="A162" s="14"/>
      <c r="B162" s="63"/>
      <c r="C162" s="596"/>
      <c r="D162" s="63" t="s">
        <v>174</v>
      </c>
      <c r="E162" s="67">
        <f>SUM(E158:E161)</f>
        <v>195</v>
      </c>
      <c r="F162" s="67">
        <f>SUBTOTAL(9,F159:F161)</f>
        <v>0</v>
      </c>
      <c r="G162" s="67">
        <f>SUBTOTAL(9,G159:G161)</f>
        <v>0</v>
      </c>
      <c r="H162" s="67">
        <f>SUBTOTAL(9,H159:H161)</f>
        <v>0</v>
      </c>
      <c r="I162" s="67">
        <f t="shared" si="7"/>
        <v>195</v>
      </c>
      <c r="J162" s="236">
        <f>SUBTOTAL(9,J159:J161)</f>
        <v>0</v>
      </c>
      <c r="K162" s="236">
        <f>SUBTOTAL(9,K160:K161)</f>
        <v>0</v>
      </c>
      <c r="L162" s="236"/>
      <c r="M162" s="13"/>
    </row>
    <row r="163" spans="1:13" outlineLevel="2" x14ac:dyDescent="0.2">
      <c r="A163" s="7"/>
      <c r="B163" s="61" t="s">
        <v>1087</v>
      </c>
      <c r="C163" s="592"/>
      <c r="D163" s="61" t="s">
        <v>314</v>
      </c>
      <c r="E163" s="64"/>
      <c r="F163" s="64"/>
      <c r="G163" s="64"/>
      <c r="H163" s="64"/>
      <c r="I163" s="64">
        <f t="shared" si="7"/>
        <v>0</v>
      </c>
      <c r="J163" s="111"/>
      <c r="L163" s="160">
        <v>84</v>
      </c>
      <c r="M163" s="311">
        <v>101301</v>
      </c>
    </row>
    <row r="164" spans="1:13" ht="51" outlineLevel="2" x14ac:dyDescent="0.2">
      <c r="A164" s="7">
        <v>15</v>
      </c>
      <c r="B164" s="465" t="s">
        <v>4528</v>
      </c>
      <c r="C164" s="592" t="s">
        <v>3548</v>
      </c>
      <c r="D164" s="61" t="s">
        <v>314</v>
      </c>
      <c r="E164" s="64">
        <v>100</v>
      </c>
      <c r="F164" s="64"/>
      <c r="G164" s="64"/>
      <c r="H164" s="64"/>
      <c r="I164" s="64">
        <f>SUM(E164:H164)</f>
        <v>100</v>
      </c>
      <c r="J164" s="160">
        <v>0</v>
      </c>
      <c r="M164" s="310" t="s">
        <v>1240</v>
      </c>
    </row>
    <row r="165" spans="1:13" ht="38.25" outlineLevel="2" x14ac:dyDescent="0.2">
      <c r="A165" s="7">
        <v>15</v>
      </c>
      <c r="B165" s="465" t="s">
        <v>4529</v>
      </c>
      <c r="C165" s="592" t="s">
        <v>3549</v>
      </c>
      <c r="D165" s="61" t="s">
        <v>314</v>
      </c>
      <c r="E165" s="64">
        <v>100</v>
      </c>
      <c r="F165" s="64"/>
      <c r="G165" s="64"/>
      <c r="H165" s="64"/>
      <c r="I165" s="64">
        <f t="shared" si="7"/>
        <v>100</v>
      </c>
      <c r="J165" s="160">
        <v>0</v>
      </c>
      <c r="M165" s="310">
        <v>100512</v>
      </c>
    </row>
    <row r="166" spans="1:13" outlineLevel="2" x14ac:dyDescent="0.2">
      <c r="A166" s="7"/>
      <c r="B166" s="61" t="s">
        <v>71</v>
      </c>
      <c r="C166" s="592"/>
      <c r="D166" s="61" t="s">
        <v>314</v>
      </c>
      <c r="E166" s="64"/>
      <c r="F166" s="64"/>
      <c r="G166" s="64"/>
      <c r="H166" s="64"/>
      <c r="I166" s="64"/>
      <c r="J166" s="160"/>
      <c r="L166" s="257">
        <v>48</v>
      </c>
      <c r="M166" s="312">
        <v>101087</v>
      </c>
    </row>
    <row r="167" spans="1:13" outlineLevel="2" x14ac:dyDescent="0.2">
      <c r="A167" s="7"/>
      <c r="B167" s="61" t="s">
        <v>72</v>
      </c>
      <c r="C167" s="592"/>
      <c r="D167" s="61" t="s">
        <v>314</v>
      </c>
      <c r="E167" s="64"/>
      <c r="F167" s="64"/>
      <c r="G167" s="64"/>
      <c r="H167" s="64"/>
      <c r="I167" s="64"/>
      <c r="J167" s="160"/>
      <c r="L167" s="257">
        <v>42</v>
      </c>
      <c r="M167" s="312">
        <v>101131</v>
      </c>
    </row>
    <row r="168" spans="1:13" s="75" customFormat="1" outlineLevel="1" x14ac:dyDescent="0.2">
      <c r="A168" s="14"/>
      <c r="B168" s="63"/>
      <c r="C168" s="596"/>
      <c r="D168" s="63" t="s">
        <v>175</v>
      </c>
      <c r="E168" s="67">
        <f>SUBTOTAL(9,E163:E167)</f>
        <v>200</v>
      </c>
      <c r="F168" s="67">
        <f>SUBTOTAL(9,F164:F164)</f>
        <v>0</v>
      </c>
      <c r="G168" s="67">
        <f>SUBTOTAL(9,G164:G164)</f>
        <v>0</v>
      </c>
      <c r="H168" s="67">
        <f>SUBTOTAL(9,H164:H164)</f>
        <v>0</v>
      </c>
      <c r="I168" s="67">
        <f t="shared" ref="I168:I186" si="8">SUM(E168:H168)</f>
        <v>200</v>
      </c>
      <c r="J168" s="236">
        <f>SUBTOTAL(9,J163:J167)</f>
        <v>0</v>
      </c>
      <c r="K168" s="236">
        <f>SUBTOTAL(9,K166:K167)</f>
        <v>0</v>
      </c>
      <c r="L168" s="236">
        <f>SUM(L163:L167)</f>
        <v>174</v>
      </c>
      <c r="M168" s="13"/>
    </row>
    <row r="169" spans="1:13" ht="25.5" outlineLevel="2" x14ac:dyDescent="0.2">
      <c r="A169" s="7">
        <v>1</v>
      </c>
      <c r="B169" s="465" t="s">
        <v>4530</v>
      </c>
      <c r="C169" s="592" t="s">
        <v>3550</v>
      </c>
      <c r="D169" s="61" t="s">
        <v>508</v>
      </c>
      <c r="E169" s="64">
        <v>60</v>
      </c>
      <c r="F169" s="64"/>
      <c r="G169" s="64"/>
      <c r="H169" s="64"/>
      <c r="I169" s="64">
        <f t="shared" si="8"/>
        <v>60</v>
      </c>
      <c r="J169" s="160">
        <v>0</v>
      </c>
      <c r="M169" s="310" t="s">
        <v>1241</v>
      </c>
    </row>
    <row r="170" spans="1:13" s="75" customFormat="1" outlineLevel="1" x14ac:dyDescent="0.2">
      <c r="A170" s="14"/>
      <c r="B170" s="63"/>
      <c r="C170" s="596"/>
      <c r="D170" s="63" t="s">
        <v>176</v>
      </c>
      <c r="E170" s="67">
        <f>SUBTOTAL(9,E169:E169)</f>
        <v>60</v>
      </c>
      <c r="F170" s="67">
        <f>SUBTOTAL(9,F169:F169)</f>
        <v>0</v>
      </c>
      <c r="G170" s="67">
        <f>SUBTOTAL(9,G169:G169)</f>
        <v>0</v>
      </c>
      <c r="H170" s="67">
        <f>SUBTOTAL(9,H169:H169)</f>
        <v>0</v>
      </c>
      <c r="I170" s="67">
        <f t="shared" si="8"/>
        <v>60</v>
      </c>
      <c r="J170" s="236">
        <f>SUBTOTAL(9,J169:J169)</f>
        <v>0</v>
      </c>
      <c r="K170" s="236">
        <f>SUBTOTAL(9,K168:K169)</f>
        <v>0</v>
      </c>
      <c r="L170" s="236"/>
      <c r="M170" s="13"/>
    </row>
    <row r="171" spans="1:13" outlineLevel="2" x14ac:dyDescent="0.2">
      <c r="A171" s="7">
        <v>7</v>
      </c>
      <c r="B171" s="465" t="s">
        <v>4531</v>
      </c>
      <c r="C171" s="592" t="s">
        <v>3551</v>
      </c>
      <c r="D171" s="61" t="s">
        <v>177</v>
      </c>
      <c r="E171" s="64">
        <v>120</v>
      </c>
      <c r="F171" s="64"/>
      <c r="G171" s="64"/>
      <c r="H171" s="64"/>
      <c r="I171" s="64">
        <f t="shared" si="8"/>
        <v>120</v>
      </c>
      <c r="J171" s="160">
        <v>0</v>
      </c>
      <c r="M171" s="314" t="s">
        <v>1242</v>
      </c>
    </row>
    <row r="172" spans="1:13" s="75" customFormat="1" outlineLevel="1" x14ac:dyDescent="0.2">
      <c r="A172" s="14"/>
      <c r="B172" s="63"/>
      <c r="C172" s="596"/>
      <c r="D172" s="63" t="s">
        <v>178</v>
      </c>
      <c r="E172" s="67">
        <f>SUBTOTAL(9,E171:E171)</f>
        <v>120</v>
      </c>
      <c r="F172" s="67">
        <f>SUBTOTAL(9,F171:F171)</f>
        <v>0</v>
      </c>
      <c r="G172" s="67">
        <f>SUBTOTAL(9,G171:G171)</f>
        <v>0</v>
      </c>
      <c r="H172" s="67">
        <f>SUBTOTAL(9,H171:H171)</f>
        <v>0</v>
      </c>
      <c r="I172" s="67">
        <f t="shared" si="8"/>
        <v>120</v>
      </c>
      <c r="J172" s="236">
        <f>SUBTOTAL(9,J171:J171)</f>
        <v>0</v>
      </c>
      <c r="K172" s="236">
        <f>SUBTOTAL(9,K170:K171)</f>
        <v>0</v>
      </c>
      <c r="L172" s="236"/>
      <c r="M172" s="13"/>
    </row>
    <row r="173" spans="1:13" ht="38.25" outlineLevel="2" x14ac:dyDescent="0.2">
      <c r="A173" s="7">
        <v>15</v>
      </c>
      <c r="B173" s="465" t="s">
        <v>4532</v>
      </c>
      <c r="C173" s="592" t="s">
        <v>3552</v>
      </c>
      <c r="D173" s="61" t="s">
        <v>348</v>
      </c>
      <c r="E173" s="64">
        <v>96</v>
      </c>
      <c r="F173" s="64"/>
      <c r="G173" s="64"/>
      <c r="H173" s="64"/>
      <c r="I173" s="64">
        <f t="shared" si="8"/>
        <v>96</v>
      </c>
      <c r="J173" s="160">
        <v>0</v>
      </c>
      <c r="M173" s="310" t="s">
        <v>1243</v>
      </c>
    </row>
    <row r="174" spans="1:13" s="75" customFormat="1" outlineLevel="1" x14ac:dyDescent="0.2">
      <c r="A174" s="14"/>
      <c r="B174" s="63"/>
      <c r="C174" s="596"/>
      <c r="D174" s="63" t="s">
        <v>179</v>
      </c>
      <c r="E174" s="67">
        <f>SUBTOTAL(9,E173:E173)</f>
        <v>96</v>
      </c>
      <c r="F174" s="67">
        <f>SUBTOTAL(9,F173:F173)</f>
        <v>0</v>
      </c>
      <c r="G174" s="67">
        <f>SUBTOTAL(9,G173:G173)</f>
        <v>0</v>
      </c>
      <c r="H174" s="67">
        <f>SUBTOTAL(9,H173:H173)</f>
        <v>0</v>
      </c>
      <c r="I174" s="67">
        <f t="shared" si="8"/>
        <v>96</v>
      </c>
      <c r="J174" s="236">
        <f>SUBTOTAL(9,J173:J173)</f>
        <v>0</v>
      </c>
      <c r="K174" s="236">
        <f>SUBTOTAL(9,K173:K173)</f>
        <v>0</v>
      </c>
      <c r="L174" s="236"/>
      <c r="M174" s="13"/>
    </row>
    <row r="175" spans="1:13" ht="25.5" outlineLevel="2" x14ac:dyDescent="0.2">
      <c r="A175" s="7">
        <v>7</v>
      </c>
      <c r="B175" s="465" t="s">
        <v>4533</v>
      </c>
      <c r="C175" s="592" t="s">
        <v>3553</v>
      </c>
      <c r="D175" s="61" t="s">
        <v>558</v>
      </c>
      <c r="E175" s="64">
        <v>95</v>
      </c>
      <c r="F175" s="64"/>
      <c r="G175" s="64"/>
      <c r="H175" s="64"/>
      <c r="I175" s="64">
        <f t="shared" si="8"/>
        <v>95</v>
      </c>
      <c r="J175" s="160">
        <v>0</v>
      </c>
      <c r="M175" s="310" t="s">
        <v>1244</v>
      </c>
    </row>
    <row r="176" spans="1:13" s="75" customFormat="1" outlineLevel="1" x14ac:dyDescent="0.2">
      <c r="A176" s="14"/>
      <c r="B176" s="63"/>
      <c r="C176" s="596"/>
      <c r="D176" s="63" t="s">
        <v>180</v>
      </c>
      <c r="E176" s="67">
        <f>SUBTOTAL(9,E175:E175)</f>
        <v>95</v>
      </c>
      <c r="F176" s="67">
        <f>SUBTOTAL(9,F175:F175)</f>
        <v>0</v>
      </c>
      <c r="G176" s="67">
        <f>SUBTOTAL(9,G175:G175)</f>
        <v>0</v>
      </c>
      <c r="H176" s="67">
        <f>SUBTOTAL(9,H175:H175)</f>
        <v>0</v>
      </c>
      <c r="I176" s="67">
        <f t="shared" si="8"/>
        <v>95</v>
      </c>
      <c r="J176" s="236">
        <f>SUBTOTAL(9,J175:J175)</f>
        <v>0</v>
      </c>
      <c r="K176" s="236">
        <f>SUBTOTAL(9,K175:K175)</f>
        <v>0</v>
      </c>
      <c r="L176" s="236"/>
      <c r="M176" s="13"/>
    </row>
    <row r="177" spans="1:13" outlineLevel="2" x14ac:dyDescent="0.2">
      <c r="A177" s="7">
        <v>1</v>
      </c>
      <c r="B177" s="61" t="s">
        <v>217</v>
      </c>
      <c r="C177" s="592"/>
      <c r="D177" s="61" t="s">
        <v>509</v>
      </c>
      <c r="E177" s="64"/>
      <c r="F177" s="64"/>
      <c r="G177" s="64"/>
      <c r="H177" s="64"/>
      <c r="I177" s="64">
        <f t="shared" si="8"/>
        <v>0</v>
      </c>
      <c r="J177" s="160">
        <v>140</v>
      </c>
      <c r="M177" s="295" t="s">
        <v>1442</v>
      </c>
    </row>
    <row r="178" spans="1:13" outlineLevel="2" x14ac:dyDescent="0.2">
      <c r="A178" s="7">
        <v>1</v>
      </c>
      <c r="B178" s="61" t="s">
        <v>1672</v>
      </c>
      <c r="C178" s="592"/>
      <c r="D178" s="61" t="s">
        <v>509</v>
      </c>
      <c r="E178" s="64">
        <v>73</v>
      </c>
      <c r="F178" s="64"/>
      <c r="G178" s="64"/>
      <c r="H178" s="64"/>
      <c r="I178" s="64">
        <v>73</v>
      </c>
      <c r="J178" s="160">
        <v>0</v>
      </c>
      <c r="M178" s="310" t="s">
        <v>1245</v>
      </c>
    </row>
    <row r="179" spans="1:13" ht="25.5" outlineLevel="2" x14ac:dyDescent="0.2">
      <c r="A179" s="7">
        <v>1</v>
      </c>
      <c r="B179" s="465" t="s">
        <v>4534</v>
      </c>
      <c r="C179" s="592" t="s">
        <v>3554</v>
      </c>
      <c r="D179" s="61" t="s">
        <v>509</v>
      </c>
      <c r="E179" s="64">
        <v>104</v>
      </c>
      <c r="F179" s="64"/>
      <c r="G179" s="64"/>
      <c r="H179" s="64"/>
      <c r="I179" s="64">
        <f t="shared" si="8"/>
        <v>104</v>
      </c>
      <c r="J179" s="160">
        <v>0</v>
      </c>
      <c r="M179" s="310" t="s">
        <v>1246</v>
      </c>
    </row>
    <row r="180" spans="1:13" s="75" customFormat="1" outlineLevel="1" x14ac:dyDescent="0.2">
      <c r="A180" s="14"/>
      <c r="B180" s="63"/>
      <c r="C180" s="596"/>
      <c r="D180" s="63" t="s">
        <v>181</v>
      </c>
      <c r="E180" s="67">
        <f>SUBTOTAL(9,E177:E179)</f>
        <v>177</v>
      </c>
      <c r="F180" s="67">
        <f>SUBTOTAL(9,F177:F179)</f>
        <v>0</v>
      </c>
      <c r="G180" s="67">
        <f>SUBTOTAL(9,G177:G179)</f>
        <v>0</v>
      </c>
      <c r="H180" s="67">
        <f>SUBTOTAL(9,H177:H179)</f>
        <v>0</v>
      </c>
      <c r="I180" s="67">
        <f t="shared" si="8"/>
        <v>177</v>
      </c>
      <c r="J180" s="236">
        <v>174</v>
      </c>
      <c r="K180" s="236">
        <f>SUBTOTAL(9,K179:K179)</f>
        <v>0</v>
      </c>
      <c r="L180" s="236"/>
      <c r="M180" s="13"/>
    </row>
    <row r="181" spans="1:13" outlineLevel="2" x14ac:dyDescent="0.2">
      <c r="A181" s="7">
        <v>5</v>
      </c>
      <c r="B181" s="465" t="s">
        <v>4535</v>
      </c>
      <c r="C181" s="592" t="s">
        <v>3555</v>
      </c>
      <c r="D181" s="61" t="s">
        <v>115</v>
      </c>
      <c r="E181" s="64">
        <v>72</v>
      </c>
      <c r="F181" s="64"/>
      <c r="G181" s="64"/>
      <c r="H181" s="64"/>
      <c r="I181" s="64">
        <f t="shared" si="8"/>
        <v>72</v>
      </c>
      <c r="J181" s="160"/>
      <c r="M181" s="310" t="s">
        <v>1247</v>
      </c>
    </row>
    <row r="182" spans="1:13" ht="25.5" outlineLevel="2" x14ac:dyDescent="0.2">
      <c r="A182" s="7">
        <v>5</v>
      </c>
      <c r="B182" s="465" t="s">
        <v>4536</v>
      </c>
      <c r="C182" s="592" t="s">
        <v>3556</v>
      </c>
      <c r="D182" s="61" t="s">
        <v>115</v>
      </c>
      <c r="E182" s="64">
        <v>71</v>
      </c>
      <c r="F182" s="64"/>
      <c r="G182" s="64"/>
      <c r="H182" s="64"/>
      <c r="I182" s="64">
        <f t="shared" si="8"/>
        <v>71</v>
      </c>
      <c r="J182" s="160">
        <v>0</v>
      </c>
      <c r="M182" s="310" t="s">
        <v>1248</v>
      </c>
    </row>
    <row r="183" spans="1:13" s="75" customFormat="1" outlineLevel="1" x14ac:dyDescent="0.2">
      <c r="A183" s="14"/>
      <c r="B183" s="63"/>
      <c r="C183" s="596"/>
      <c r="D183" s="63" t="s">
        <v>182</v>
      </c>
      <c r="E183" s="67">
        <f>SUBTOTAL(9,E181:E182)</f>
        <v>143</v>
      </c>
      <c r="F183" s="67">
        <f>SUBTOTAL(9,F181:F182)</f>
        <v>0</v>
      </c>
      <c r="G183" s="67">
        <f>SUBTOTAL(9,G181:G182)</f>
        <v>0</v>
      </c>
      <c r="H183" s="67">
        <f>SUBTOTAL(9,H181:H182)</f>
        <v>0</v>
      </c>
      <c r="I183" s="67">
        <f t="shared" si="8"/>
        <v>143</v>
      </c>
      <c r="J183" s="236">
        <f>SUBTOTAL(9,J181:J182)</f>
        <v>0</v>
      </c>
      <c r="K183" s="236">
        <f>SUBTOTAL(9,K181:K182)</f>
        <v>0</v>
      </c>
      <c r="L183" s="236"/>
      <c r="M183" s="13"/>
    </row>
    <row r="184" spans="1:13" ht="38.25" outlineLevel="2" x14ac:dyDescent="0.2">
      <c r="A184" s="7">
        <v>14</v>
      </c>
      <c r="B184" s="465" t="s">
        <v>4537</v>
      </c>
      <c r="C184" s="592" t="s">
        <v>3557</v>
      </c>
      <c r="D184" s="61" t="s">
        <v>435</v>
      </c>
      <c r="E184" s="64">
        <v>118</v>
      </c>
      <c r="F184" s="64"/>
      <c r="G184" s="64"/>
      <c r="H184" s="64"/>
      <c r="I184" s="64">
        <f t="shared" si="8"/>
        <v>118</v>
      </c>
      <c r="J184" s="160" t="s">
        <v>608</v>
      </c>
      <c r="M184" s="310" t="s">
        <v>1249</v>
      </c>
    </row>
    <row r="185" spans="1:13" outlineLevel="2" x14ac:dyDescent="0.2">
      <c r="A185" s="7">
        <v>14</v>
      </c>
      <c r="B185" s="61" t="s">
        <v>395</v>
      </c>
      <c r="C185" s="592"/>
      <c r="D185" s="61" t="s">
        <v>435</v>
      </c>
      <c r="E185" s="64">
        <v>5</v>
      </c>
      <c r="F185" s="64"/>
      <c r="G185" s="64"/>
      <c r="H185" s="64"/>
      <c r="I185" s="64">
        <f t="shared" si="8"/>
        <v>5</v>
      </c>
      <c r="J185" s="160">
        <v>0</v>
      </c>
      <c r="M185" s="310" t="s">
        <v>1250</v>
      </c>
    </row>
    <row r="186" spans="1:13" s="75" customFormat="1" outlineLevel="1" x14ac:dyDescent="0.2">
      <c r="A186" s="14"/>
      <c r="B186" s="63"/>
      <c r="C186" s="596"/>
      <c r="D186" s="63" t="s">
        <v>183</v>
      </c>
      <c r="E186" s="67">
        <f>SUBTOTAL(9,E184:E185)</f>
        <v>123</v>
      </c>
      <c r="F186" s="67">
        <f>SUBTOTAL(9,F184:F185)</f>
        <v>0</v>
      </c>
      <c r="G186" s="67">
        <f>SUBTOTAL(9,G184:G185)</f>
        <v>0</v>
      </c>
      <c r="H186" s="67">
        <f>SUBTOTAL(9,H184:H185)</f>
        <v>0</v>
      </c>
      <c r="I186" s="67">
        <f t="shared" si="8"/>
        <v>123</v>
      </c>
      <c r="J186" s="236">
        <f>SUBTOTAL(9,J184:J185)</f>
        <v>0</v>
      </c>
      <c r="K186" s="236">
        <f>SUBTOTAL(9,K184:K185)</f>
        <v>0</v>
      </c>
      <c r="L186" s="236"/>
      <c r="M186" s="13"/>
    </row>
    <row r="187" spans="1:13" outlineLevel="2" x14ac:dyDescent="0.2">
      <c r="A187" s="7"/>
      <c r="B187" s="465" t="s">
        <v>4538</v>
      </c>
      <c r="C187" s="592" t="s">
        <v>3558</v>
      </c>
      <c r="D187" s="61" t="s">
        <v>571</v>
      </c>
      <c r="E187" s="64"/>
      <c r="F187" s="64"/>
      <c r="G187" s="64"/>
      <c r="H187" s="64"/>
      <c r="I187" s="64"/>
      <c r="L187" s="160">
        <v>68</v>
      </c>
      <c r="M187" s="295">
        <v>101057</v>
      </c>
    </row>
    <row r="188" spans="1:13" outlineLevel="2" x14ac:dyDescent="0.2">
      <c r="A188" s="7"/>
      <c r="B188" s="61" t="s">
        <v>1481</v>
      </c>
      <c r="C188" s="592"/>
      <c r="D188" s="61" t="s">
        <v>571</v>
      </c>
      <c r="E188" s="64">
        <v>85</v>
      </c>
      <c r="F188" s="64"/>
      <c r="G188" s="64"/>
      <c r="H188" s="64"/>
      <c r="I188" s="64"/>
      <c r="J188" s="160"/>
      <c r="M188" s="295">
        <v>100523</v>
      </c>
    </row>
    <row r="189" spans="1:13" outlineLevel="2" x14ac:dyDescent="0.2">
      <c r="A189" s="7">
        <v>10</v>
      </c>
      <c r="B189" s="61" t="s">
        <v>396</v>
      </c>
      <c r="C189" s="592"/>
      <c r="D189" s="61" t="s">
        <v>571</v>
      </c>
      <c r="E189" s="64">
        <v>60</v>
      </c>
      <c r="F189" s="64"/>
      <c r="G189" s="64"/>
      <c r="H189" s="64"/>
      <c r="I189" s="64">
        <f>SUM(E189:H189)</f>
        <v>60</v>
      </c>
      <c r="J189" s="160">
        <v>0</v>
      </c>
      <c r="M189" s="310" t="s">
        <v>1251</v>
      </c>
    </row>
    <row r="190" spans="1:13" s="263" customFormat="1" ht="25.5" outlineLevel="2" x14ac:dyDescent="0.2">
      <c r="A190" s="194"/>
      <c r="B190" s="469" t="s">
        <v>809</v>
      </c>
      <c r="C190" s="597"/>
      <c r="D190" s="154" t="s">
        <v>571</v>
      </c>
      <c r="E190" s="260"/>
      <c r="F190" s="260"/>
      <c r="G190" s="260"/>
      <c r="H190" s="260"/>
      <c r="I190" s="260"/>
      <c r="J190" s="259"/>
      <c r="K190" s="261"/>
      <c r="L190" s="261">
        <v>50</v>
      </c>
      <c r="M190" s="313">
        <v>101272</v>
      </c>
    </row>
    <row r="191" spans="1:13" outlineLevel="2" x14ac:dyDescent="0.2">
      <c r="A191" s="13">
        <v>10</v>
      </c>
      <c r="B191" s="509" t="s">
        <v>4539</v>
      </c>
      <c r="C191" s="592" t="s">
        <v>3559</v>
      </c>
      <c r="D191" s="74" t="s">
        <v>571</v>
      </c>
      <c r="E191" s="271"/>
      <c r="F191" s="271"/>
      <c r="G191" s="107"/>
      <c r="H191" s="107"/>
      <c r="I191" s="107">
        <f t="shared" ref="I191:I196" si="9">SUM(E191:H191)</f>
        <v>0</v>
      </c>
      <c r="J191" s="240">
        <v>30</v>
      </c>
      <c r="K191" s="257">
        <v>17</v>
      </c>
      <c r="M191" s="311">
        <v>100957</v>
      </c>
    </row>
    <row r="192" spans="1:13" outlineLevel="2" x14ac:dyDescent="0.2">
      <c r="A192" s="7">
        <v>10</v>
      </c>
      <c r="B192" s="61" t="s">
        <v>397</v>
      </c>
      <c r="C192" s="592"/>
      <c r="D192" s="61" t="s">
        <v>571</v>
      </c>
      <c r="E192" s="64">
        <v>126</v>
      </c>
      <c r="F192" s="64"/>
      <c r="G192" s="64"/>
      <c r="H192" s="64"/>
      <c r="I192" s="64">
        <f t="shared" si="9"/>
        <v>126</v>
      </c>
      <c r="J192" s="160">
        <v>0</v>
      </c>
      <c r="M192" s="310" t="s">
        <v>1252</v>
      </c>
    </row>
    <row r="193" spans="1:13" s="75" customFormat="1" outlineLevel="1" x14ac:dyDescent="0.2">
      <c r="A193" s="14"/>
      <c r="B193" s="63"/>
      <c r="C193" s="596"/>
      <c r="D193" s="63" t="s">
        <v>185</v>
      </c>
      <c r="E193" s="67">
        <f>SUBTOTAL(9,E187:E192)</f>
        <v>271</v>
      </c>
      <c r="F193" s="67">
        <f>SUBTOTAL(9,F187:F192)</f>
        <v>0</v>
      </c>
      <c r="G193" s="67">
        <f>SUBTOTAL(9,G187:G192)</f>
        <v>0</v>
      </c>
      <c r="H193" s="67">
        <f>SUBTOTAL(9,H187:H192)</f>
        <v>0</v>
      </c>
      <c r="I193" s="67">
        <f t="shared" si="9"/>
        <v>271</v>
      </c>
      <c r="J193" s="236">
        <f>SUBTOTAL(9,J187:J192)</f>
        <v>30</v>
      </c>
      <c r="K193" s="236">
        <f>SUBTOTAL(9,K187:K192)</f>
        <v>17</v>
      </c>
      <c r="L193" s="236">
        <f>SUM(L187:L192)</f>
        <v>118</v>
      </c>
      <c r="M193" s="13"/>
    </row>
    <row r="194" spans="1:13" ht="38.25" outlineLevel="2" x14ac:dyDescent="0.2">
      <c r="A194" s="7">
        <v>3</v>
      </c>
      <c r="B194" s="465" t="s">
        <v>4540</v>
      </c>
      <c r="C194" s="592" t="s">
        <v>3560</v>
      </c>
      <c r="D194" s="61" t="s">
        <v>186</v>
      </c>
      <c r="E194" s="64">
        <v>45</v>
      </c>
      <c r="F194" s="64"/>
      <c r="G194" s="64"/>
      <c r="H194" s="64"/>
      <c r="I194" s="64">
        <f t="shared" si="9"/>
        <v>45</v>
      </c>
      <c r="J194" s="160">
        <v>0</v>
      </c>
      <c r="M194" s="310" t="s">
        <v>1253</v>
      </c>
    </row>
    <row r="195" spans="1:13" ht="25.5" outlineLevel="2" x14ac:dyDescent="0.2">
      <c r="A195" s="7">
        <v>3</v>
      </c>
      <c r="B195" s="465" t="s">
        <v>4541</v>
      </c>
      <c r="C195" s="592" t="s">
        <v>3561</v>
      </c>
      <c r="D195" s="61" t="s">
        <v>186</v>
      </c>
      <c r="E195" s="64"/>
      <c r="F195" s="64"/>
      <c r="G195" s="64"/>
      <c r="H195" s="64"/>
      <c r="I195" s="64">
        <f t="shared" si="9"/>
        <v>0</v>
      </c>
      <c r="J195" s="160">
        <v>56</v>
      </c>
      <c r="M195" s="312" t="s">
        <v>1443</v>
      </c>
    </row>
    <row r="196" spans="1:13" s="75" customFormat="1" outlineLevel="1" x14ac:dyDescent="0.2">
      <c r="A196" s="14"/>
      <c r="B196" s="63"/>
      <c r="C196" s="596"/>
      <c r="D196" s="63" t="s">
        <v>187</v>
      </c>
      <c r="E196" s="67">
        <f>SUBTOTAL(9,E194:E195)</f>
        <v>45</v>
      </c>
      <c r="F196" s="67">
        <f>SUBTOTAL(9,F194:F195)</f>
        <v>0</v>
      </c>
      <c r="G196" s="67">
        <f>SUBTOTAL(9,G194:G195)</f>
        <v>0</v>
      </c>
      <c r="H196" s="67">
        <f>SUBTOTAL(9,H194:H195)</f>
        <v>0</v>
      </c>
      <c r="I196" s="67">
        <f t="shared" si="9"/>
        <v>45</v>
      </c>
      <c r="J196" s="236">
        <f>SUBTOTAL(9,J194:J195)</f>
        <v>56</v>
      </c>
      <c r="K196" s="236">
        <f>SUBTOTAL(9,K194:K195)</f>
        <v>0</v>
      </c>
      <c r="L196" s="236"/>
      <c r="M196" s="13"/>
    </row>
    <row r="197" spans="1:13" x14ac:dyDescent="0.2">
      <c r="B197" s="74" t="s">
        <v>1661</v>
      </c>
      <c r="C197" s="592"/>
      <c r="D197" s="74" t="s">
        <v>93</v>
      </c>
      <c r="E197" s="303">
        <v>65</v>
      </c>
      <c r="F197" s="317"/>
      <c r="G197" s="317"/>
      <c r="H197" s="317"/>
      <c r="I197" s="303">
        <v>65</v>
      </c>
      <c r="J197" s="161"/>
      <c r="M197" s="310" t="s">
        <v>1254</v>
      </c>
    </row>
    <row r="198" spans="1:13" x14ac:dyDescent="0.2">
      <c r="B198" s="509" t="s">
        <v>4542</v>
      </c>
      <c r="C198" s="592" t="s">
        <v>943</v>
      </c>
      <c r="D198" s="74"/>
      <c r="E198" s="317"/>
      <c r="F198" s="317"/>
      <c r="G198" s="317"/>
      <c r="H198" s="317"/>
      <c r="I198" s="317"/>
      <c r="J198" s="161">
        <v>17</v>
      </c>
      <c r="M198" s="310">
        <v>100576</v>
      </c>
    </row>
    <row r="199" spans="1:13" ht="25.5" x14ac:dyDescent="0.2">
      <c r="A199" s="7">
        <v>5</v>
      </c>
      <c r="B199" s="465" t="s">
        <v>4543</v>
      </c>
      <c r="C199" s="592" t="s">
        <v>3562</v>
      </c>
      <c r="D199" s="61" t="s">
        <v>93</v>
      </c>
      <c r="E199" s="64">
        <v>60</v>
      </c>
      <c r="F199" s="64"/>
      <c r="G199" s="64"/>
      <c r="H199" s="64"/>
      <c r="I199" s="64">
        <f t="shared" ref="I199:I234" si="10">SUM(E199:H199)</f>
        <v>60</v>
      </c>
      <c r="J199" s="160"/>
      <c r="M199" s="310" t="s">
        <v>1255</v>
      </c>
    </row>
    <row r="200" spans="1:13" ht="51" x14ac:dyDescent="0.2">
      <c r="A200" s="7">
        <v>5</v>
      </c>
      <c r="B200" s="465" t="s">
        <v>4544</v>
      </c>
      <c r="C200" s="592" t="s">
        <v>3563</v>
      </c>
      <c r="D200" s="61" t="s">
        <v>93</v>
      </c>
      <c r="E200" s="64">
        <v>82</v>
      </c>
      <c r="F200" s="64"/>
      <c r="G200" s="64"/>
      <c r="H200" s="64"/>
      <c r="I200" s="64">
        <f t="shared" si="10"/>
        <v>82</v>
      </c>
      <c r="J200" s="160">
        <v>0</v>
      </c>
      <c r="M200" s="310" t="s">
        <v>1256</v>
      </c>
    </row>
    <row r="201" spans="1:13" ht="38.25" x14ac:dyDescent="0.2">
      <c r="A201" s="7">
        <v>5</v>
      </c>
      <c r="B201" s="465" t="s">
        <v>4545</v>
      </c>
      <c r="C201" s="507" t="s">
        <v>3564</v>
      </c>
      <c r="D201" s="61" t="s">
        <v>93</v>
      </c>
      <c r="E201" s="64">
        <v>136</v>
      </c>
      <c r="F201" s="64"/>
      <c r="G201" s="64"/>
      <c r="H201" s="64"/>
      <c r="I201" s="64">
        <v>136</v>
      </c>
      <c r="J201" s="160">
        <v>16</v>
      </c>
      <c r="M201" s="314" t="s">
        <v>1257</v>
      </c>
    </row>
    <row r="202" spans="1:13" x14ac:dyDescent="0.2">
      <c r="A202" s="7">
        <v>5</v>
      </c>
      <c r="B202" s="465" t="s">
        <v>4546</v>
      </c>
      <c r="C202" s="507" t="s">
        <v>3565</v>
      </c>
      <c r="D202" s="61" t="s">
        <v>93</v>
      </c>
      <c r="E202" s="64">
        <v>15</v>
      </c>
      <c r="F202" s="64"/>
      <c r="G202" s="64"/>
      <c r="H202" s="64"/>
      <c r="I202" s="64">
        <f>SUM(E202:H202)</f>
        <v>15</v>
      </c>
      <c r="J202" s="160">
        <v>0</v>
      </c>
      <c r="M202" s="310" t="s">
        <v>1259</v>
      </c>
    </row>
    <row r="203" spans="1:13" ht="25.5" x14ac:dyDescent="0.2">
      <c r="A203" s="7"/>
      <c r="B203" s="465" t="s">
        <v>1564</v>
      </c>
      <c r="C203" s="592" t="s">
        <v>943</v>
      </c>
      <c r="D203" s="465" t="s">
        <v>93</v>
      </c>
      <c r="E203" s="64"/>
      <c r="F203" s="64"/>
      <c r="G203" s="64"/>
      <c r="H203" s="64"/>
      <c r="I203" s="64"/>
      <c r="J203" s="160">
        <v>24</v>
      </c>
      <c r="M203" s="310">
        <v>101373</v>
      </c>
    </row>
    <row r="204" spans="1:13" ht="38.25" x14ac:dyDescent="0.2">
      <c r="A204" s="7">
        <v>5</v>
      </c>
      <c r="B204" s="61" t="s">
        <v>1041</v>
      </c>
      <c r="C204" s="507" t="s">
        <v>3566</v>
      </c>
      <c r="D204" s="61" t="s">
        <v>93</v>
      </c>
      <c r="E204" s="64">
        <v>112</v>
      </c>
      <c r="F204" s="64"/>
      <c r="G204" s="64"/>
      <c r="H204" s="64"/>
      <c r="I204" s="64">
        <f>SUM(E204:H204)</f>
        <v>112</v>
      </c>
      <c r="J204" s="160" t="s">
        <v>608</v>
      </c>
      <c r="M204" s="310" t="s">
        <v>1258</v>
      </c>
    </row>
    <row r="205" spans="1:13" x14ac:dyDescent="0.2">
      <c r="A205" s="7"/>
      <c r="B205" s="465" t="s">
        <v>3320</v>
      </c>
      <c r="C205" s="507"/>
      <c r="D205" s="465" t="s">
        <v>93</v>
      </c>
      <c r="E205" s="64"/>
      <c r="F205" s="64"/>
      <c r="G205" s="64"/>
      <c r="H205" s="64"/>
      <c r="I205" s="64"/>
      <c r="J205" s="160">
        <v>13</v>
      </c>
      <c r="M205" s="310" t="s">
        <v>844</v>
      </c>
    </row>
    <row r="206" spans="1:13" s="75" customFormat="1" outlineLevel="1" x14ac:dyDescent="0.2">
      <c r="A206" s="14"/>
      <c r="B206" s="63"/>
      <c r="C206" s="77"/>
      <c r="D206" s="63" t="s">
        <v>188</v>
      </c>
      <c r="E206" s="67">
        <f>SUBTOTAL(9,E197:E205)</f>
        <v>470</v>
      </c>
      <c r="F206" s="67">
        <f>SUBTOTAL(9,F199:F205)</f>
        <v>0</v>
      </c>
      <c r="G206" s="67">
        <f>SUBTOTAL(9,G199:G205)</f>
        <v>0</v>
      </c>
      <c r="H206" s="67">
        <f>SUBTOTAL(9,H199:H205)</f>
        <v>0</v>
      </c>
      <c r="I206" s="67">
        <f t="shared" si="10"/>
        <v>470</v>
      </c>
      <c r="J206" s="236">
        <f>SUBTOTAL(9,J199:J205)</f>
        <v>53</v>
      </c>
      <c r="K206" s="236">
        <f>SUBTOTAL(9,K202:K205)</f>
        <v>0</v>
      </c>
      <c r="L206" s="236"/>
      <c r="M206" s="13"/>
    </row>
    <row r="207" spans="1:13" outlineLevel="2" x14ac:dyDescent="0.2">
      <c r="A207" s="7">
        <v>13</v>
      </c>
      <c r="B207" s="465" t="s">
        <v>4547</v>
      </c>
      <c r="C207" s="507" t="s">
        <v>3567</v>
      </c>
      <c r="D207" s="61" t="s">
        <v>423</v>
      </c>
      <c r="E207" s="64">
        <v>143</v>
      </c>
      <c r="F207" s="64"/>
      <c r="G207" s="64"/>
      <c r="H207" s="64"/>
      <c r="I207" s="64">
        <f t="shared" si="10"/>
        <v>143</v>
      </c>
      <c r="J207" s="160">
        <v>0</v>
      </c>
      <c r="M207" s="310" t="s">
        <v>1260</v>
      </c>
    </row>
    <row r="208" spans="1:13" outlineLevel="2" x14ac:dyDescent="0.2">
      <c r="A208" s="7">
        <v>13</v>
      </c>
      <c r="B208" s="61" t="s">
        <v>398</v>
      </c>
      <c r="C208" s="592"/>
      <c r="D208" s="61" t="s">
        <v>423</v>
      </c>
      <c r="E208" s="64"/>
      <c r="F208" s="64"/>
      <c r="G208" s="64"/>
      <c r="H208" s="64"/>
      <c r="I208" s="64">
        <f t="shared" si="10"/>
        <v>0</v>
      </c>
      <c r="J208" s="160">
        <v>82</v>
      </c>
      <c r="M208" s="295" t="s">
        <v>1444</v>
      </c>
    </row>
    <row r="209" spans="1:14" ht="15" outlineLevel="2" x14ac:dyDescent="0.25">
      <c r="A209" s="7">
        <v>13</v>
      </c>
      <c r="B209" s="465" t="s">
        <v>4548</v>
      </c>
      <c r="C209" s="592" t="s">
        <v>3568</v>
      </c>
      <c r="D209" s="61" t="s">
        <v>423</v>
      </c>
      <c r="E209" s="64">
        <v>85</v>
      </c>
      <c r="F209" s="64"/>
      <c r="G209" s="64"/>
      <c r="H209" s="64"/>
      <c r="I209" s="64">
        <f t="shared" si="10"/>
        <v>85</v>
      </c>
      <c r="J209" s="160">
        <v>0</v>
      </c>
      <c r="M209" s="310" t="s">
        <v>1261</v>
      </c>
      <c r="N209" s="269"/>
    </row>
    <row r="210" spans="1:14" s="75" customFormat="1" outlineLevel="1" x14ac:dyDescent="0.2">
      <c r="A210" s="14"/>
      <c r="B210" s="63"/>
      <c r="C210" s="596"/>
      <c r="D210" s="63" t="s">
        <v>189</v>
      </c>
      <c r="E210" s="67">
        <f>SUBTOTAL(9,E207:E209)</f>
        <v>228</v>
      </c>
      <c r="F210" s="67">
        <f>SUBTOTAL(9,F207:F208)</f>
        <v>0</v>
      </c>
      <c r="G210" s="67">
        <f>SUBTOTAL(9,G207:G208)</f>
        <v>0</v>
      </c>
      <c r="H210" s="67">
        <f>SUBTOTAL(9,H207:H208)</f>
        <v>0</v>
      </c>
      <c r="I210" s="67">
        <f t="shared" si="10"/>
        <v>228</v>
      </c>
      <c r="J210" s="236">
        <f>SUBTOTAL(9,J207:J208)</f>
        <v>82</v>
      </c>
      <c r="K210" s="236">
        <f>SUBTOTAL(9,K208:K209)</f>
        <v>0</v>
      </c>
      <c r="L210" s="236"/>
      <c r="M210" s="13"/>
    </row>
    <row r="211" spans="1:14" outlineLevel="2" x14ac:dyDescent="0.2">
      <c r="A211" s="7">
        <v>15</v>
      </c>
      <c r="B211" s="61" t="s">
        <v>1666</v>
      </c>
      <c r="C211" s="592"/>
      <c r="D211" s="61" t="s">
        <v>352</v>
      </c>
      <c r="E211" s="426">
        <v>48</v>
      </c>
      <c r="F211" s="426"/>
      <c r="G211" s="426">
        <v>2</v>
      </c>
      <c r="H211" s="426"/>
      <c r="I211" s="426">
        <f>SUM(E211:H211)</f>
        <v>50</v>
      </c>
      <c r="K211" s="428">
        <v>5</v>
      </c>
      <c r="L211" s="427">
        <v>39</v>
      </c>
      <c r="M211" s="423" t="s">
        <v>1262</v>
      </c>
    </row>
    <row r="212" spans="1:14" outlineLevel="2" x14ac:dyDescent="0.2">
      <c r="A212" s="7"/>
      <c r="B212" s="465" t="s">
        <v>4549</v>
      </c>
      <c r="C212" s="592" t="s">
        <v>3569</v>
      </c>
      <c r="D212" s="61" t="s">
        <v>352</v>
      </c>
      <c r="E212" s="64">
        <v>68</v>
      </c>
      <c r="F212" s="64"/>
      <c r="G212" s="64"/>
      <c r="H212" s="64"/>
      <c r="I212" s="64">
        <f t="shared" si="10"/>
        <v>68</v>
      </c>
      <c r="J212" s="160">
        <v>0</v>
      </c>
      <c r="M212" s="310" t="s">
        <v>1263</v>
      </c>
    </row>
    <row r="213" spans="1:14" outlineLevel="2" x14ac:dyDescent="0.2">
      <c r="A213" s="7">
        <v>15</v>
      </c>
      <c r="B213" s="61" t="s">
        <v>399</v>
      </c>
      <c r="C213" s="592"/>
      <c r="D213" s="61" t="s">
        <v>352</v>
      </c>
      <c r="E213" s="64">
        <v>54</v>
      </c>
      <c r="F213" s="64"/>
      <c r="G213" s="64"/>
      <c r="H213" s="64"/>
      <c r="I213" s="64">
        <f t="shared" si="10"/>
        <v>54</v>
      </c>
      <c r="J213" s="160">
        <v>0</v>
      </c>
      <c r="M213" s="310" t="s">
        <v>1264</v>
      </c>
    </row>
    <row r="214" spans="1:14" outlineLevel="2" x14ac:dyDescent="0.2">
      <c r="A214" s="7">
        <v>15</v>
      </c>
      <c r="B214" s="465" t="s">
        <v>4550</v>
      </c>
      <c r="C214" s="592" t="s">
        <v>3570</v>
      </c>
      <c r="D214" s="61" t="s">
        <v>352</v>
      </c>
      <c r="E214" s="64"/>
      <c r="F214" s="64"/>
      <c r="G214" s="64"/>
      <c r="H214" s="64"/>
      <c r="I214" s="64">
        <f t="shared" si="10"/>
        <v>0</v>
      </c>
      <c r="J214" s="160">
        <v>51</v>
      </c>
      <c r="M214" s="312" t="s">
        <v>1445</v>
      </c>
    </row>
    <row r="215" spans="1:14" outlineLevel="2" x14ac:dyDescent="0.2">
      <c r="A215" s="7">
        <v>15</v>
      </c>
      <c r="B215" s="465" t="s">
        <v>4551</v>
      </c>
      <c r="C215" s="592" t="s">
        <v>3571</v>
      </c>
      <c r="D215" s="61" t="s">
        <v>352</v>
      </c>
      <c r="E215" s="64"/>
      <c r="F215" s="64"/>
      <c r="G215" s="64"/>
      <c r="H215" s="64"/>
      <c r="I215" s="64">
        <f t="shared" si="10"/>
        <v>0</v>
      </c>
      <c r="J215" s="160">
        <v>75</v>
      </c>
      <c r="M215" s="312" t="s">
        <v>1446</v>
      </c>
    </row>
    <row r="216" spans="1:14" s="75" customFormat="1" outlineLevel="1" x14ac:dyDescent="0.2">
      <c r="A216" s="14"/>
      <c r="B216" s="63"/>
      <c r="C216" s="596"/>
      <c r="D216" s="63" t="s">
        <v>190</v>
      </c>
      <c r="E216" s="67">
        <f>SUBTOTAL(9,E211:E215)</f>
        <v>170</v>
      </c>
      <c r="F216" s="67">
        <f>SUBTOTAL(9,F211:F215)</f>
        <v>0</v>
      </c>
      <c r="G216" s="67">
        <f>SUBTOTAL(9,G211:G215)</f>
        <v>2</v>
      </c>
      <c r="H216" s="67">
        <f>SUBTOTAL(9,H211:H215)</f>
        <v>0</v>
      </c>
      <c r="I216" s="67">
        <f t="shared" si="10"/>
        <v>172</v>
      </c>
      <c r="J216" s="236">
        <f>SUBTOTAL(9,J211:J215)</f>
        <v>126</v>
      </c>
      <c r="K216" s="236">
        <f>SUBTOTAL(9,K211:K215)</f>
        <v>5</v>
      </c>
      <c r="L216" s="236"/>
      <c r="M216" s="13"/>
    </row>
    <row r="217" spans="1:14" s="486" customFormat="1" ht="25.5" outlineLevel="2" x14ac:dyDescent="0.2">
      <c r="A217" s="7">
        <v>4</v>
      </c>
      <c r="B217" s="465" t="s">
        <v>4552</v>
      </c>
      <c r="C217" s="592" t="s">
        <v>3572</v>
      </c>
      <c r="D217" s="465" t="s">
        <v>665</v>
      </c>
      <c r="E217" s="468">
        <v>104</v>
      </c>
      <c r="F217" s="468"/>
      <c r="G217" s="468"/>
      <c r="H217" s="468"/>
      <c r="I217" s="468">
        <f>SUM(E217:H217)</f>
        <v>104</v>
      </c>
      <c r="J217" s="519">
        <v>0</v>
      </c>
      <c r="K217" s="485"/>
      <c r="L217" s="423"/>
      <c r="M217" s="489">
        <v>100662</v>
      </c>
    </row>
    <row r="218" spans="1:14" s="75" customFormat="1" outlineLevel="1" x14ac:dyDescent="0.2">
      <c r="A218" s="13"/>
      <c r="B218" s="509" t="s">
        <v>4553</v>
      </c>
      <c r="C218" s="592" t="s">
        <v>943</v>
      </c>
      <c r="D218" s="548"/>
      <c r="E218" s="274"/>
      <c r="F218" s="274"/>
      <c r="G218" s="274"/>
      <c r="H218" s="274"/>
      <c r="I218" s="274"/>
      <c r="J218" s="275"/>
      <c r="K218" s="275"/>
      <c r="L218" s="275"/>
      <c r="M218" s="13"/>
    </row>
    <row r="219" spans="1:14" s="75" customFormat="1" outlineLevel="1" x14ac:dyDescent="0.2">
      <c r="A219" s="14"/>
      <c r="B219" s="63"/>
      <c r="C219" s="596"/>
      <c r="D219" s="63"/>
      <c r="E219" s="67"/>
      <c r="F219" s="67"/>
      <c r="G219" s="67"/>
      <c r="H219" s="67"/>
      <c r="I219" s="67"/>
      <c r="J219" s="236"/>
      <c r="K219" s="236"/>
      <c r="L219" s="236"/>
      <c r="M219" s="13"/>
    </row>
    <row r="220" spans="1:14" s="301" customFormat="1" outlineLevel="1" x14ac:dyDescent="0.2">
      <c r="A220" s="282"/>
      <c r="B220" s="513" t="s">
        <v>4554</v>
      </c>
      <c r="C220" s="595" t="s">
        <v>3573</v>
      </c>
      <c r="D220" s="283" t="s">
        <v>298</v>
      </c>
      <c r="E220" s="300"/>
      <c r="F220" s="300"/>
      <c r="G220" s="300"/>
      <c r="H220" s="300"/>
      <c r="I220" s="284"/>
      <c r="J220" s="286"/>
      <c r="K220" s="287"/>
      <c r="L220" s="559">
        <v>60</v>
      </c>
      <c r="M220" s="313">
        <v>101379</v>
      </c>
    </row>
    <row r="221" spans="1:14" outlineLevel="2" x14ac:dyDescent="0.2">
      <c r="A221" s="7">
        <v>3</v>
      </c>
      <c r="B221" s="61" t="s">
        <v>400</v>
      </c>
      <c r="C221" s="592"/>
      <c r="D221" s="61" t="s">
        <v>298</v>
      </c>
      <c r="E221" s="64"/>
      <c r="F221" s="64"/>
      <c r="G221" s="64"/>
      <c r="H221" s="64"/>
      <c r="I221" s="64">
        <f t="shared" si="10"/>
        <v>0</v>
      </c>
      <c r="J221" s="160">
        <v>64</v>
      </c>
      <c r="M221" s="295" t="s">
        <v>1447</v>
      </c>
    </row>
    <row r="222" spans="1:14" ht="25.5" outlineLevel="2" x14ac:dyDescent="0.2">
      <c r="A222" s="7">
        <v>3</v>
      </c>
      <c r="B222" s="465" t="s">
        <v>4555</v>
      </c>
      <c r="C222" s="592" t="s">
        <v>3574</v>
      </c>
      <c r="D222" s="61" t="s">
        <v>298</v>
      </c>
      <c r="E222" s="64">
        <v>90</v>
      </c>
      <c r="F222" s="64"/>
      <c r="G222" s="64"/>
      <c r="H222" s="64"/>
      <c r="I222" s="64">
        <f t="shared" si="10"/>
        <v>90</v>
      </c>
      <c r="J222" s="160">
        <v>0</v>
      </c>
      <c r="M222" s="314" t="s">
        <v>1265</v>
      </c>
    </row>
    <row r="223" spans="1:14" ht="25.5" outlineLevel="2" x14ac:dyDescent="0.2">
      <c r="A223" s="7">
        <v>3</v>
      </c>
      <c r="B223" s="465" t="s">
        <v>4448</v>
      </c>
      <c r="C223" s="592" t="s">
        <v>3575</v>
      </c>
      <c r="D223" s="61" t="s">
        <v>298</v>
      </c>
      <c r="E223" s="64">
        <v>222</v>
      </c>
      <c r="F223" s="64"/>
      <c r="G223" s="64"/>
      <c r="H223" s="64"/>
      <c r="I223" s="64">
        <f t="shared" si="10"/>
        <v>222</v>
      </c>
      <c r="J223" s="160">
        <v>0</v>
      </c>
      <c r="M223" s="310" t="s">
        <v>1266</v>
      </c>
    </row>
    <row r="224" spans="1:14" s="75" customFormat="1" outlineLevel="1" x14ac:dyDescent="0.2">
      <c r="A224" s="14"/>
      <c r="B224" s="63"/>
      <c r="C224" s="596"/>
      <c r="D224" s="63" t="s">
        <v>8</v>
      </c>
      <c r="E224" s="67">
        <f>SUBTOTAL(9,E221:E223)</f>
        <v>312</v>
      </c>
      <c r="F224" s="67">
        <f>SUBTOTAL(9,F221:F223)</f>
        <v>0</v>
      </c>
      <c r="G224" s="67">
        <f>SUBTOTAL(9,G221:G223)</f>
        <v>0</v>
      </c>
      <c r="H224" s="67">
        <f>SUBTOTAL(9,H221:H223)</f>
        <v>0</v>
      </c>
      <c r="I224" s="67">
        <f t="shared" si="10"/>
        <v>312</v>
      </c>
      <c r="J224" s="236">
        <f>SUBTOTAL(9,J221:J223)</f>
        <v>64</v>
      </c>
      <c r="K224" s="236">
        <f>SUBTOTAL(9,K222:K223)</f>
        <v>0</v>
      </c>
      <c r="L224" s="236">
        <f>SUM(L220:L223)</f>
        <v>60</v>
      </c>
      <c r="M224" s="13"/>
    </row>
    <row r="225" spans="1:13" ht="25.5" outlineLevel="2" x14ac:dyDescent="0.2">
      <c r="A225" s="7">
        <v>6</v>
      </c>
      <c r="B225" s="465" t="s">
        <v>4556</v>
      </c>
      <c r="C225" s="592" t="s">
        <v>3576</v>
      </c>
      <c r="D225" s="61" t="s">
        <v>9</v>
      </c>
      <c r="E225" s="64">
        <v>60</v>
      </c>
      <c r="F225" s="64"/>
      <c r="G225" s="64"/>
      <c r="H225" s="64"/>
      <c r="I225" s="64">
        <f t="shared" si="10"/>
        <v>60</v>
      </c>
      <c r="J225" s="160">
        <v>0</v>
      </c>
      <c r="M225" s="295" t="s">
        <v>1267</v>
      </c>
    </row>
    <row r="226" spans="1:13" s="75" customFormat="1" outlineLevel="1" x14ac:dyDescent="0.2">
      <c r="A226" s="14"/>
      <c r="B226" s="63"/>
      <c r="C226" s="596"/>
      <c r="D226" s="63" t="s">
        <v>10</v>
      </c>
      <c r="E226" s="67">
        <f>SUBTOTAL(9,E225:E225)</f>
        <v>60</v>
      </c>
      <c r="F226" s="67">
        <f>SUBTOTAL(9,F225:F225)</f>
        <v>0</v>
      </c>
      <c r="G226" s="67">
        <f>SUBTOTAL(9,G225:G225)</f>
        <v>0</v>
      </c>
      <c r="H226" s="67">
        <f>SUBTOTAL(9,H225:H225)</f>
        <v>0</v>
      </c>
      <c r="I226" s="67">
        <f t="shared" si="10"/>
        <v>60</v>
      </c>
      <c r="J226" s="236">
        <f>SUBTOTAL(9,J225:J225)</f>
        <v>0</v>
      </c>
      <c r="K226" s="236">
        <f>SUBTOTAL(9,K224:K225)</f>
        <v>0</v>
      </c>
      <c r="L226" s="236"/>
      <c r="M226" s="13"/>
    </row>
    <row r="227" spans="1:13" ht="25.5" outlineLevel="2" x14ac:dyDescent="0.2">
      <c r="A227" s="7">
        <v>1</v>
      </c>
      <c r="B227" s="465" t="s">
        <v>4557</v>
      </c>
      <c r="C227" s="592" t="s">
        <v>3577</v>
      </c>
      <c r="D227" s="61" t="s">
        <v>11</v>
      </c>
      <c r="E227" s="64">
        <v>91</v>
      </c>
      <c r="F227" s="64"/>
      <c r="G227" s="64"/>
      <c r="H227" s="64"/>
      <c r="I227" s="64">
        <f t="shared" si="10"/>
        <v>91</v>
      </c>
      <c r="J227" s="160">
        <v>10</v>
      </c>
      <c r="M227" s="295" t="s">
        <v>1268</v>
      </c>
    </row>
    <row r="228" spans="1:13" outlineLevel="2" x14ac:dyDescent="0.2">
      <c r="A228" s="7">
        <v>1</v>
      </c>
      <c r="B228" s="465" t="s">
        <v>4558</v>
      </c>
      <c r="C228" s="592" t="s">
        <v>3578</v>
      </c>
      <c r="D228" s="61" t="s">
        <v>11</v>
      </c>
      <c r="E228" s="64">
        <v>46</v>
      </c>
      <c r="F228" s="64"/>
      <c r="G228" s="64"/>
      <c r="H228" s="64"/>
      <c r="I228" s="64">
        <f t="shared" si="10"/>
        <v>46</v>
      </c>
      <c r="J228" s="160">
        <v>10</v>
      </c>
      <c r="M228" s="295" t="s">
        <v>1269</v>
      </c>
    </row>
    <row r="229" spans="1:13" s="75" customFormat="1" outlineLevel="1" x14ac:dyDescent="0.2">
      <c r="A229" s="14"/>
      <c r="B229" s="63"/>
      <c r="C229" s="596"/>
      <c r="D229" s="63" t="s">
        <v>102</v>
      </c>
      <c r="E229" s="67">
        <f>SUBTOTAL(9,E227:E228)</f>
        <v>137</v>
      </c>
      <c r="F229" s="67">
        <f>SUBTOTAL(9,F227:F228)</f>
        <v>0</v>
      </c>
      <c r="G229" s="67">
        <f>SUBTOTAL(9,G227:G228)</f>
        <v>0</v>
      </c>
      <c r="H229" s="67">
        <f>SUBTOTAL(9,H227:H228)</f>
        <v>0</v>
      </c>
      <c r="I229" s="67">
        <f t="shared" si="10"/>
        <v>137</v>
      </c>
      <c r="J229" s="236">
        <f>SUBTOTAL(9,J227:J228)</f>
        <v>20</v>
      </c>
      <c r="K229" s="236">
        <f>SUBTOTAL(9,K227:K228)</f>
        <v>0</v>
      </c>
      <c r="L229" s="236"/>
      <c r="M229" s="13"/>
    </row>
    <row r="230" spans="1:13" outlineLevel="2" x14ac:dyDescent="0.2">
      <c r="A230" s="7">
        <v>2</v>
      </c>
      <c r="B230" s="465" t="s">
        <v>4559</v>
      </c>
      <c r="C230" s="592" t="s">
        <v>3579</v>
      </c>
      <c r="D230" s="61" t="s">
        <v>705</v>
      </c>
      <c r="E230" s="64">
        <v>20</v>
      </c>
      <c r="F230" s="64"/>
      <c r="G230" s="64"/>
      <c r="H230" s="64"/>
      <c r="I230" s="64">
        <f t="shared" si="10"/>
        <v>20</v>
      </c>
      <c r="J230" s="160">
        <v>0</v>
      </c>
      <c r="M230" s="295" t="s">
        <v>1270</v>
      </c>
    </row>
    <row r="231" spans="1:13" ht="45.75" customHeight="1" outlineLevel="2" x14ac:dyDescent="0.2">
      <c r="A231" s="7">
        <v>2</v>
      </c>
      <c r="B231" s="465" t="s">
        <v>4560</v>
      </c>
      <c r="C231" s="507" t="s">
        <v>3580</v>
      </c>
      <c r="D231" s="61" t="s">
        <v>705</v>
      </c>
      <c r="E231" s="64">
        <v>66</v>
      </c>
      <c r="F231" s="64"/>
      <c r="G231" s="64"/>
      <c r="H231" s="64"/>
      <c r="I231" s="64">
        <v>66</v>
      </c>
      <c r="J231" s="160">
        <v>0</v>
      </c>
      <c r="M231" s="295" t="s">
        <v>1271</v>
      </c>
    </row>
    <row r="232" spans="1:13" outlineLevel="2" x14ac:dyDescent="0.2">
      <c r="A232" s="7">
        <v>2</v>
      </c>
      <c r="B232" s="465" t="s">
        <v>4561</v>
      </c>
      <c r="C232" s="592" t="s">
        <v>3581</v>
      </c>
      <c r="D232" s="61" t="s">
        <v>705</v>
      </c>
      <c r="E232" s="64">
        <v>59</v>
      </c>
      <c r="F232" s="64"/>
      <c r="G232" s="64"/>
      <c r="H232" s="64"/>
      <c r="I232" s="64">
        <f t="shared" si="10"/>
        <v>59</v>
      </c>
      <c r="J232" s="160"/>
      <c r="M232" s="295" t="s">
        <v>1272</v>
      </c>
    </row>
    <row r="233" spans="1:13" ht="38.25" outlineLevel="2" x14ac:dyDescent="0.2">
      <c r="A233" s="7">
        <v>2</v>
      </c>
      <c r="B233" s="465" t="s">
        <v>4562</v>
      </c>
      <c r="C233" s="592" t="s">
        <v>3582</v>
      </c>
      <c r="D233" s="61" t="s">
        <v>705</v>
      </c>
      <c r="E233" s="64">
        <v>71</v>
      </c>
      <c r="F233" s="64"/>
      <c r="G233" s="64"/>
      <c r="H233" s="64"/>
      <c r="I233" s="64">
        <f t="shared" si="10"/>
        <v>71</v>
      </c>
      <c r="J233" s="160">
        <v>0</v>
      </c>
      <c r="M233" s="295" t="s">
        <v>1273</v>
      </c>
    </row>
    <row r="234" spans="1:13" ht="25.5" outlineLevel="2" x14ac:dyDescent="0.2">
      <c r="A234" s="7">
        <v>2</v>
      </c>
      <c r="B234" s="465" t="s">
        <v>4563</v>
      </c>
      <c r="C234" s="592" t="s">
        <v>3583</v>
      </c>
      <c r="D234" s="61" t="s">
        <v>705</v>
      </c>
      <c r="E234" s="64">
        <v>94</v>
      </c>
      <c r="F234" s="64"/>
      <c r="G234" s="64"/>
      <c r="H234" s="64"/>
      <c r="I234" s="64">
        <f t="shared" si="10"/>
        <v>94</v>
      </c>
      <c r="J234" s="160">
        <v>0</v>
      </c>
      <c r="M234" s="295" t="s">
        <v>1274</v>
      </c>
    </row>
    <row r="235" spans="1:13" outlineLevel="2" x14ac:dyDescent="0.2">
      <c r="A235" s="7">
        <v>2</v>
      </c>
      <c r="B235" s="61" t="s">
        <v>401</v>
      </c>
      <c r="C235" s="592"/>
      <c r="D235" s="61" t="s">
        <v>705</v>
      </c>
      <c r="E235" s="64">
        <v>110</v>
      </c>
      <c r="F235" s="64"/>
      <c r="G235" s="64"/>
      <c r="H235" s="64"/>
      <c r="I235" s="64">
        <f t="shared" ref="I235:I244" si="11">SUM(E235:H235)</f>
        <v>110</v>
      </c>
      <c r="J235" s="160">
        <v>0</v>
      </c>
      <c r="M235" s="295" t="s">
        <v>1178</v>
      </c>
    </row>
    <row r="236" spans="1:13" outlineLevel="2" x14ac:dyDescent="0.2">
      <c r="A236" s="7">
        <v>2</v>
      </c>
      <c r="B236" s="61" t="s">
        <v>443</v>
      </c>
      <c r="C236" s="592" t="s">
        <v>3584</v>
      </c>
      <c r="D236" s="61" t="s">
        <v>705</v>
      </c>
      <c r="E236" s="64"/>
      <c r="F236" s="64"/>
      <c r="G236" s="64"/>
      <c r="H236" s="64"/>
      <c r="I236" s="64">
        <f>SUM(E236:H236)</f>
        <v>0</v>
      </c>
      <c r="J236" s="160">
        <v>64</v>
      </c>
      <c r="M236" s="312" t="s">
        <v>1448</v>
      </c>
    </row>
    <row r="237" spans="1:13" ht="25.5" outlineLevel="2" x14ac:dyDescent="0.2">
      <c r="A237" s="7">
        <v>2</v>
      </c>
      <c r="B237" s="465" t="s">
        <v>4564</v>
      </c>
      <c r="C237" s="592" t="s">
        <v>3585</v>
      </c>
      <c r="D237" s="61" t="s">
        <v>705</v>
      </c>
      <c r="E237" s="65"/>
      <c r="F237" s="65"/>
      <c r="G237" s="64"/>
      <c r="H237" s="64"/>
      <c r="I237" s="64">
        <f t="shared" si="11"/>
        <v>0</v>
      </c>
      <c r="J237" s="160">
        <v>58</v>
      </c>
      <c r="M237" s="312" t="s">
        <v>1449</v>
      </c>
    </row>
    <row r="238" spans="1:13" outlineLevel="2" x14ac:dyDescent="0.2">
      <c r="A238" s="7">
        <v>2</v>
      </c>
      <c r="B238" s="465" t="s">
        <v>4565</v>
      </c>
      <c r="C238" s="592" t="s">
        <v>3586</v>
      </c>
      <c r="D238" s="61" t="s">
        <v>705</v>
      </c>
      <c r="E238" s="64">
        <v>60</v>
      </c>
      <c r="F238" s="64"/>
      <c r="G238" s="64"/>
      <c r="H238" s="64"/>
      <c r="I238" s="64">
        <f t="shared" si="11"/>
        <v>60</v>
      </c>
      <c r="J238" s="160">
        <v>0</v>
      </c>
      <c r="M238" s="295" t="s">
        <v>1275</v>
      </c>
    </row>
    <row r="239" spans="1:13" s="75" customFormat="1" outlineLevel="1" x14ac:dyDescent="0.2">
      <c r="A239" s="14"/>
      <c r="B239" s="63"/>
      <c r="C239" s="596"/>
      <c r="D239" s="63" t="s">
        <v>103</v>
      </c>
      <c r="E239" s="76">
        <f>SUBTOTAL(9,E230:E238)</f>
        <v>480</v>
      </c>
      <c r="F239" s="76">
        <f>SUBTOTAL(9,F231:F238)</f>
        <v>0</v>
      </c>
      <c r="G239" s="67">
        <f>SUBTOTAL(9,G231:G238)</f>
        <v>0</v>
      </c>
      <c r="H239" s="67">
        <f>SUBTOTAL(9,H231:H238)</f>
        <v>0</v>
      </c>
      <c r="I239" s="67">
        <f t="shared" si="11"/>
        <v>480</v>
      </c>
      <c r="J239" s="236">
        <f>SUBTOTAL(9,J231:J238)</f>
        <v>122</v>
      </c>
      <c r="K239" s="236">
        <f>SUBTOTAL(9,K237:K238)</f>
        <v>0</v>
      </c>
      <c r="L239" s="236"/>
      <c r="M239" s="13"/>
    </row>
    <row r="240" spans="1:13" ht="25.5" outlineLevel="2" x14ac:dyDescent="0.2">
      <c r="A240" s="7">
        <v>13</v>
      </c>
      <c r="B240" s="465" t="s">
        <v>4566</v>
      </c>
      <c r="C240" s="592" t="s">
        <v>3587</v>
      </c>
      <c r="D240" s="61" t="s">
        <v>104</v>
      </c>
      <c r="E240" s="64">
        <v>51</v>
      </c>
      <c r="F240" s="64"/>
      <c r="G240" s="64"/>
      <c r="H240" s="64"/>
      <c r="I240" s="64">
        <f t="shared" si="11"/>
        <v>51</v>
      </c>
      <c r="J240" s="160"/>
      <c r="M240" s="295" t="s">
        <v>1276</v>
      </c>
    </row>
    <row r="241" spans="1:13" s="75" customFormat="1" outlineLevel="1" x14ac:dyDescent="0.2">
      <c r="A241" s="14"/>
      <c r="B241" s="63"/>
      <c r="C241" s="596"/>
      <c r="D241" s="63" t="s">
        <v>105</v>
      </c>
      <c r="E241" s="67">
        <f>SUBTOTAL(9,E240:E240)</f>
        <v>51</v>
      </c>
      <c r="F241" s="67">
        <f>SUBTOTAL(9,F240:F240)</f>
        <v>0</v>
      </c>
      <c r="G241" s="67">
        <f>SUBTOTAL(9,G240:G240)</f>
        <v>0</v>
      </c>
      <c r="H241" s="67">
        <f>SUBTOTAL(9,H240:H240)</f>
        <v>0</v>
      </c>
      <c r="I241" s="67">
        <f t="shared" si="11"/>
        <v>51</v>
      </c>
      <c r="J241" s="236">
        <f>SUBTOTAL(9,J240:J240)</f>
        <v>0</v>
      </c>
      <c r="K241" s="236">
        <f>SUBTOTAL(9,K239:K240)</f>
        <v>0</v>
      </c>
      <c r="L241" s="236"/>
      <c r="M241" s="13"/>
    </row>
    <row r="242" spans="1:13" ht="51" outlineLevel="2" x14ac:dyDescent="0.2">
      <c r="A242" s="7">
        <v>6</v>
      </c>
      <c r="B242" s="465" t="s">
        <v>4567</v>
      </c>
      <c r="C242" s="592" t="s">
        <v>3588</v>
      </c>
      <c r="D242" s="61" t="s">
        <v>116</v>
      </c>
      <c r="E242" s="64"/>
      <c r="F242" s="64"/>
      <c r="G242" s="64"/>
      <c r="H242" s="64"/>
      <c r="I242" s="64">
        <f>SUM(E242:H242)</f>
        <v>0</v>
      </c>
      <c r="J242" s="111"/>
      <c r="L242" s="160">
        <v>99</v>
      </c>
      <c r="M242" s="312">
        <v>100947</v>
      </c>
    </row>
    <row r="243" spans="1:13" outlineLevel="2" x14ac:dyDescent="0.2">
      <c r="A243" s="7">
        <v>6</v>
      </c>
      <c r="B243" s="61" t="s">
        <v>333</v>
      </c>
      <c r="C243" s="592"/>
      <c r="D243" s="61" t="s">
        <v>116</v>
      </c>
      <c r="E243" s="64"/>
      <c r="F243" s="64"/>
      <c r="G243" s="64"/>
      <c r="H243" s="64"/>
      <c r="I243" s="64">
        <f>SUM(E243:H243)</f>
        <v>0</v>
      </c>
      <c r="J243" s="160">
        <v>20</v>
      </c>
      <c r="M243" s="312">
        <v>100932</v>
      </c>
    </row>
    <row r="244" spans="1:13" outlineLevel="2" x14ac:dyDescent="0.2">
      <c r="A244" s="7">
        <v>6</v>
      </c>
      <c r="B244" s="61" t="s">
        <v>334</v>
      </c>
      <c r="C244" s="592"/>
      <c r="D244" s="61" t="s">
        <v>116</v>
      </c>
      <c r="E244" s="64"/>
      <c r="F244" s="64"/>
      <c r="G244" s="64"/>
      <c r="H244" s="64"/>
      <c r="I244" s="64">
        <f t="shared" si="11"/>
        <v>0</v>
      </c>
      <c r="J244" s="258"/>
      <c r="L244" s="160">
        <v>128</v>
      </c>
      <c r="M244" s="312">
        <v>100891</v>
      </c>
    </row>
    <row r="245" spans="1:13" outlineLevel="2" x14ac:dyDescent="0.2">
      <c r="A245" s="7">
        <v>6</v>
      </c>
      <c r="B245" s="465" t="s">
        <v>4568</v>
      </c>
      <c r="C245" s="592" t="s">
        <v>3589</v>
      </c>
      <c r="D245" s="61" t="s">
        <v>116</v>
      </c>
      <c r="E245" s="64"/>
      <c r="F245" s="64"/>
      <c r="G245" s="64"/>
      <c r="H245" s="64"/>
      <c r="I245" s="64"/>
      <c r="J245" s="111"/>
      <c r="L245" s="160">
        <v>20</v>
      </c>
      <c r="M245" s="312">
        <v>101104</v>
      </c>
    </row>
    <row r="246" spans="1:13" ht="25.5" outlineLevel="2" x14ac:dyDescent="0.2">
      <c r="A246" s="7">
        <v>6</v>
      </c>
      <c r="B246" s="465" t="s">
        <v>4569</v>
      </c>
      <c r="C246" s="592" t="s">
        <v>3590</v>
      </c>
      <c r="D246" s="61" t="s">
        <v>116</v>
      </c>
      <c r="E246" s="64">
        <v>104</v>
      </c>
      <c r="F246" s="64"/>
      <c r="G246" s="64"/>
      <c r="H246" s="64"/>
      <c r="I246" s="64">
        <f>SUM(E246:H246)</f>
        <v>104</v>
      </c>
      <c r="J246" s="160">
        <v>0</v>
      </c>
      <c r="M246" s="310" t="s">
        <v>1304</v>
      </c>
    </row>
    <row r="247" spans="1:13" ht="51" outlineLevel="2" x14ac:dyDescent="0.2">
      <c r="A247" s="7">
        <v>6</v>
      </c>
      <c r="B247" s="465" t="s">
        <v>3451</v>
      </c>
      <c r="C247" s="507" t="s">
        <v>3591</v>
      </c>
      <c r="D247" s="61" t="s">
        <v>116</v>
      </c>
      <c r="E247" s="64"/>
      <c r="F247" s="64"/>
      <c r="G247" s="64"/>
      <c r="H247" s="64"/>
      <c r="I247" s="64">
        <f t="shared" ref="I247" si="12">SUM(E247:H247)</f>
        <v>0</v>
      </c>
      <c r="J247" s="160">
        <v>101</v>
      </c>
      <c r="K247" s="257">
        <v>1</v>
      </c>
      <c r="M247" s="478" t="s">
        <v>3433</v>
      </c>
    </row>
    <row r="248" spans="1:13" s="632" customFormat="1" ht="54" customHeight="1" outlineLevel="2" x14ac:dyDescent="0.2">
      <c r="A248" s="194">
        <v>6</v>
      </c>
      <c r="B248" s="469" t="s">
        <v>4570</v>
      </c>
      <c r="C248" s="631" t="s">
        <v>3592</v>
      </c>
      <c r="D248" s="469" t="s">
        <v>116</v>
      </c>
      <c r="E248" s="260">
        <v>110</v>
      </c>
      <c r="F248" s="260"/>
      <c r="G248" s="260"/>
      <c r="H248" s="260"/>
      <c r="I248" s="260">
        <f>SUM(E248:H248)</f>
        <v>110</v>
      </c>
      <c r="J248" s="259"/>
      <c r="K248" s="264"/>
      <c r="L248" s="264"/>
      <c r="M248" s="313">
        <v>100231</v>
      </c>
    </row>
    <row r="249" spans="1:13" outlineLevel="2" x14ac:dyDescent="0.2">
      <c r="A249" s="7"/>
      <c r="B249" s="61" t="s">
        <v>1523</v>
      </c>
      <c r="C249" s="592"/>
      <c r="D249" s="61" t="s">
        <v>116</v>
      </c>
      <c r="E249" s="64"/>
      <c r="F249" s="64"/>
      <c r="G249" s="64"/>
      <c r="H249" s="64"/>
      <c r="I249" s="64"/>
      <c r="J249" s="160"/>
      <c r="L249" s="257">
        <v>80</v>
      </c>
      <c r="M249" s="295">
        <v>101353</v>
      </c>
    </row>
    <row r="250" spans="1:13" outlineLevel="2" x14ac:dyDescent="0.2">
      <c r="A250" s="7">
        <v>6</v>
      </c>
      <c r="B250" s="61" t="s">
        <v>354</v>
      </c>
      <c r="C250" s="592"/>
      <c r="D250" s="61" t="s">
        <v>116</v>
      </c>
      <c r="E250" s="64"/>
      <c r="F250" s="64"/>
      <c r="G250" s="64">
        <v>18</v>
      </c>
      <c r="H250" s="64"/>
      <c r="I250" s="64">
        <f>SUM(E250:H250)</f>
        <v>18</v>
      </c>
      <c r="J250" s="160">
        <v>24</v>
      </c>
      <c r="M250" s="295" t="s">
        <v>1281</v>
      </c>
    </row>
    <row r="251" spans="1:13" outlineLevel="2" x14ac:dyDescent="0.2">
      <c r="A251" s="7">
        <v>6</v>
      </c>
      <c r="B251" s="465" t="s">
        <v>4571</v>
      </c>
      <c r="C251" s="507" t="s">
        <v>3593</v>
      </c>
      <c r="D251" s="61" t="s">
        <v>116</v>
      </c>
      <c r="E251" s="64">
        <v>128</v>
      </c>
      <c r="F251" s="64"/>
      <c r="G251" s="64"/>
      <c r="H251" s="64"/>
      <c r="I251" s="64">
        <f>SUM(E251:H251)</f>
        <v>128</v>
      </c>
      <c r="J251" s="160">
        <v>0</v>
      </c>
      <c r="M251" s="295" t="s">
        <v>1283</v>
      </c>
    </row>
    <row r="252" spans="1:13" outlineLevel="2" x14ac:dyDescent="0.2">
      <c r="A252" s="7"/>
      <c r="B252" s="61" t="s">
        <v>1063</v>
      </c>
      <c r="C252" s="507"/>
      <c r="D252" s="61" t="s">
        <v>116</v>
      </c>
      <c r="E252" s="64"/>
      <c r="F252" s="64"/>
      <c r="G252" s="64"/>
      <c r="H252" s="64"/>
      <c r="I252" s="64"/>
      <c r="L252" s="160">
        <v>144</v>
      </c>
      <c r="M252" s="312">
        <v>101270</v>
      </c>
    </row>
    <row r="253" spans="1:13" outlineLevel="2" x14ac:dyDescent="0.2">
      <c r="A253" s="7"/>
      <c r="B253" s="465" t="s">
        <v>2061</v>
      </c>
      <c r="C253" s="507"/>
      <c r="D253" s="61" t="s">
        <v>116</v>
      </c>
      <c r="E253" s="468">
        <v>78</v>
      </c>
      <c r="F253" s="64"/>
      <c r="G253" s="64"/>
      <c r="H253" s="64"/>
      <c r="I253" s="64"/>
      <c r="J253" s="111"/>
      <c r="L253" s="160">
        <v>37</v>
      </c>
      <c r="M253" s="310" t="s">
        <v>1450</v>
      </c>
    </row>
    <row r="254" spans="1:13" outlineLevel="2" x14ac:dyDescent="0.2">
      <c r="A254" s="7">
        <v>6</v>
      </c>
      <c r="B254" s="465" t="s">
        <v>4572</v>
      </c>
      <c r="C254" s="507" t="s">
        <v>3594</v>
      </c>
      <c r="D254" s="61" t="s">
        <v>116</v>
      </c>
      <c r="E254" s="64">
        <v>87</v>
      </c>
      <c r="F254" s="64"/>
      <c r="G254" s="64"/>
      <c r="H254" s="64"/>
      <c r="I254" s="64">
        <f>SUM(E254:H254)</f>
        <v>87</v>
      </c>
      <c r="J254" s="160"/>
      <c r="M254" s="295" t="s">
        <v>1284</v>
      </c>
    </row>
    <row r="255" spans="1:13" outlineLevel="2" x14ac:dyDescent="0.2">
      <c r="A255" s="7">
        <v>6</v>
      </c>
      <c r="B255" s="465" t="s">
        <v>4573</v>
      </c>
      <c r="C255" s="507" t="s">
        <v>3595</v>
      </c>
      <c r="D255" s="61" t="s">
        <v>116</v>
      </c>
      <c r="E255" s="64">
        <v>110</v>
      </c>
      <c r="F255" s="64"/>
      <c r="G255" s="64"/>
      <c r="H255" s="64"/>
      <c r="I255" s="64">
        <f>SUM(E255:H255)</f>
        <v>110</v>
      </c>
      <c r="L255" s="160">
        <v>26</v>
      </c>
      <c r="M255" s="295" t="s">
        <v>1286</v>
      </c>
    </row>
    <row r="256" spans="1:13" s="263" customFormat="1" outlineLevel="2" x14ac:dyDescent="0.2">
      <c r="A256" s="194"/>
      <c r="B256" s="154" t="s">
        <v>1502</v>
      </c>
      <c r="C256" s="631"/>
      <c r="D256" s="154" t="s">
        <v>116</v>
      </c>
      <c r="E256" s="260"/>
      <c r="F256" s="260"/>
      <c r="G256" s="260"/>
      <c r="H256" s="260"/>
      <c r="I256" s="260"/>
      <c r="J256" s="259">
        <v>32</v>
      </c>
      <c r="K256" s="268"/>
      <c r="L256" s="268"/>
      <c r="M256" s="313">
        <v>101321</v>
      </c>
    </row>
    <row r="257" spans="1:13" s="263" customFormat="1" outlineLevel="2" x14ac:dyDescent="0.2">
      <c r="A257" s="194"/>
      <c r="B257" s="469" t="s">
        <v>4574</v>
      </c>
      <c r="C257" s="631" t="s">
        <v>3596</v>
      </c>
      <c r="D257" s="154" t="s">
        <v>116</v>
      </c>
      <c r="E257" s="260"/>
      <c r="F257" s="260"/>
      <c r="G257" s="260"/>
      <c r="H257" s="260"/>
      <c r="I257" s="260"/>
      <c r="K257" s="268"/>
      <c r="L257" s="259">
        <v>102</v>
      </c>
      <c r="M257" s="510">
        <v>101356</v>
      </c>
    </row>
    <row r="258" spans="1:13" s="263" customFormat="1" ht="38.25" outlineLevel="2" x14ac:dyDescent="0.2">
      <c r="A258" s="194">
        <v>6</v>
      </c>
      <c r="B258" s="154" t="s">
        <v>1542</v>
      </c>
      <c r="C258" s="631" t="s">
        <v>3597</v>
      </c>
      <c r="D258" s="154" t="s">
        <v>116</v>
      </c>
      <c r="E258" s="260">
        <v>156</v>
      </c>
      <c r="F258" s="260"/>
      <c r="G258" s="260"/>
      <c r="H258" s="260"/>
      <c r="I258" s="260">
        <f>SUM(E258:H258)</f>
        <v>156</v>
      </c>
      <c r="J258" s="259">
        <v>0</v>
      </c>
      <c r="K258" s="261"/>
      <c r="L258" s="261"/>
      <c r="M258" s="313">
        <v>100218</v>
      </c>
    </row>
    <row r="259" spans="1:13" ht="51" outlineLevel="2" x14ac:dyDescent="0.2">
      <c r="A259" s="7">
        <v>6</v>
      </c>
      <c r="B259" s="465" t="s">
        <v>2112</v>
      </c>
      <c r="C259" s="592" t="s">
        <v>3598</v>
      </c>
      <c r="D259" s="61" t="s">
        <v>116</v>
      </c>
      <c r="E259" s="64">
        <v>172</v>
      </c>
      <c r="F259" s="64"/>
      <c r="G259" s="64"/>
      <c r="H259" s="64"/>
      <c r="I259" s="64">
        <f>SUM(E259:H259)</f>
        <v>172</v>
      </c>
      <c r="J259" s="160">
        <v>16</v>
      </c>
      <c r="M259" s="295" t="s">
        <v>1287</v>
      </c>
    </row>
    <row r="260" spans="1:13" outlineLevel="2" x14ac:dyDescent="0.2">
      <c r="A260" s="7"/>
      <c r="B260" s="61" t="s">
        <v>695</v>
      </c>
      <c r="C260" s="592"/>
      <c r="D260" s="61" t="s">
        <v>116</v>
      </c>
      <c r="E260" s="64">
        <v>126</v>
      </c>
      <c r="F260" s="64"/>
      <c r="G260" s="64"/>
      <c r="H260" s="64"/>
      <c r="I260" s="64">
        <f>SUM(E260:H260)</f>
        <v>126</v>
      </c>
      <c r="J260" s="160">
        <v>0</v>
      </c>
      <c r="M260" s="295" t="s">
        <v>1291</v>
      </c>
    </row>
    <row r="261" spans="1:13" ht="38.25" outlineLevel="2" x14ac:dyDescent="0.2">
      <c r="A261" s="7">
        <v>6</v>
      </c>
      <c r="B261" s="61" t="s">
        <v>1500</v>
      </c>
      <c r="C261" s="592" t="s">
        <v>3599</v>
      </c>
      <c r="D261" s="61" t="s">
        <v>116</v>
      </c>
      <c r="E261" s="64">
        <v>98</v>
      </c>
      <c r="F261" s="64"/>
      <c r="G261" s="64"/>
      <c r="H261" s="64"/>
      <c r="I261" s="64">
        <f>SUM(E261:H261)</f>
        <v>98</v>
      </c>
      <c r="J261" s="160">
        <v>0</v>
      </c>
      <c r="M261" s="310" t="s">
        <v>1313</v>
      </c>
    </row>
    <row r="262" spans="1:13" ht="25.5" outlineLevel="2" x14ac:dyDescent="0.2">
      <c r="A262" s="7">
        <v>6</v>
      </c>
      <c r="B262" s="61" t="s">
        <v>696</v>
      </c>
      <c r="C262" s="592" t="s">
        <v>3600</v>
      </c>
      <c r="D262" s="61" t="s">
        <v>116</v>
      </c>
      <c r="E262" s="64">
        <v>47</v>
      </c>
      <c r="F262" s="64"/>
      <c r="G262" s="64"/>
      <c r="H262" s="64"/>
      <c r="I262" s="64">
        <f t="shared" ref="I262:I269" si="13">SUM(E262:H262)</f>
        <v>47</v>
      </c>
      <c r="J262" s="160">
        <v>0</v>
      </c>
      <c r="M262" s="295" t="s">
        <v>1292</v>
      </c>
    </row>
    <row r="263" spans="1:13" ht="25.5" outlineLevel="2" x14ac:dyDescent="0.2">
      <c r="A263" s="7">
        <v>6</v>
      </c>
      <c r="B263" s="61" t="s">
        <v>792</v>
      </c>
      <c r="C263" s="592" t="s">
        <v>3601</v>
      </c>
      <c r="D263" s="61" t="s">
        <v>116</v>
      </c>
      <c r="E263" s="64">
        <v>122</v>
      </c>
      <c r="F263" s="64"/>
      <c r="G263" s="64"/>
      <c r="H263" s="64"/>
      <c r="I263" s="64">
        <f t="shared" si="13"/>
        <v>122</v>
      </c>
      <c r="J263" s="160">
        <v>0</v>
      </c>
      <c r="M263" s="295" t="s">
        <v>1293</v>
      </c>
    </row>
    <row r="264" spans="1:13" ht="38.25" outlineLevel="2" x14ac:dyDescent="0.2">
      <c r="A264" s="7">
        <v>6</v>
      </c>
      <c r="B264" s="465" t="s">
        <v>3372</v>
      </c>
      <c r="C264" s="592" t="s">
        <v>3602</v>
      </c>
      <c r="D264" s="61" t="s">
        <v>116</v>
      </c>
      <c r="E264" s="64">
        <v>62</v>
      </c>
      <c r="F264" s="64"/>
      <c r="G264" s="64"/>
      <c r="H264" s="64"/>
      <c r="I264" s="64">
        <f t="shared" si="13"/>
        <v>62</v>
      </c>
      <c r="J264" s="160">
        <v>0</v>
      </c>
      <c r="M264" s="295" t="s">
        <v>1294</v>
      </c>
    </row>
    <row r="265" spans="1:13" ht="38.25" outlineLevel="2" x14ac:dyDescent="0.2">
      <c r="A265" s="7"/>
      <c r="B265" s="465" t="s">
        <v>3459</v>
      </c>
      <c r="C265" s="592" t="s">
        <v>3603</v>
      </c>
      <c r="D265" s="61" t="s">
        <v>116</v>
      </c>
      <c r="E265" s="64">
        <v>120</v>
      </c>
      <c r="F265" s="64"/>
      <c r="G265" s="64"/>
      <c r="H265" s="64"/>
      <c r="I265" s="64">
        <f>SUM(E265:H265)</f>
        <v>120</v>
      </c>
      <c r="J265" s="160">
        <v>0</v>
      </c>
      <c r="M265" s="295" t="s">
        <v>1285</v>
      </c>
    </row>
    <row r="266" spans="1:13" ht="51" outlineLevel="2" x14ac:dyDescent="0.2">
      <c r="A266" s="7" t="s">
        <v>803</v>
      </c>
      <c r="B266" s="61" t="s">
        <v>1586</v>
      </c>
      <c r="C266" s="592" t="s">
        <v>3604</v>
      </c>
      <c r="D266" s="61" t="s">
        <v>116</v>
      </c>
      <c r="E266" s="64">
        <v>92</v>
      </c>
      <c r="F266" s="64"/>
      <c r="G266" s="64"/>
      <c r="H266" s="64"/>
      <c r="I266" s="64"/>
      <c r="J266" s="160"/>
      <c r="M266" s="295" t="s">
        <v>1278</v>
      </c>
    </row>
    <row r="267" spans="1:13" s="263" customFormat="1" ht="25.5" outlineLevel="2" x14ac:dyDescent="0.2">
      <c r="A267" s="194">
        <v>6</v>
      </c>
      <c r="B267" s="154" t="s">
        <v>1475</v>
      </c>
      <c r="C267" s="597" t="s">
        <v>3605</v>
      </c>
      <c r="D267" s="154" t="s">
        <v>116</v>
      </c>
      <c r="E267" s="260">
        <v>35</v>
      </c>
      <c r="F267" s="260"/>
      <c r="G267" s="260"/>
      <c r="H267" s="260"/>
      <c r="I267" s="260">
        <f>SUM(E267:H267)</f>
        <v>35</v>
      </c>
      <c r="J267" s="259">
        <v>15</v>
      </c>
      <c r="K267" s="261"/>
      <c r="L267" s="261"/>
      <c r="M267" s="315" t="s">
        <v>1476</v>
      </c>
    </row>
    <row r="268" spans="1:13" ht="38.25" outlineLevel="2" x14ac:dyDescent="0.2">
      <c r="A268" s="7">
        <v>6</v>
      </c>
      <c r="B268" s="61" t="s">
        <v>1584</v>
      </c>
      <c r="C268" s="592" t="s">
        <v>3606</v>
      </c>
      <c r="D268" s="61" t="s">
        <v>116</v>
      </c>
      <c r="E268" s="64">
        <v>178</v>
      </c>
      <c r="F268" s="64"/>
      <c r="G268" s="64"/>
      <c r="H268" s="64"/>
      <c r="I268" s="64">
        <f>SUM(E268:H268)</f>
        <v>178</v>
      </c>
      <c r="J268" s="160"/>
      <c r="M268" s="310" t="s">
        <v>1299</v>
      </c>
    </row>
    <row r="269" spans="1:13" outlineLevel="2" x14ac:dyDescent="0.2">
      <c r="A269" s="7">
        <v>6</v>
      </c>
      <c r="B269" s="61" t="s">
        <v>697</v>
      </c>
      <c r="C269" s="592"/>
      <c r="D269" s="61" t="s">
        <v>116</v>
      </c>
      <c r="E269" s="64"/>
      <c r="F269" s="64"/>
      <c r="G269" s="64">
        <v>24</v>
      </c>
      <c r="H269" s="64"/>
      <c r="I269" s="64">
        <f t="shared" si="13"/>
        <v>24</v>
      </c>
      <c r="J269" s="160">
        <v>30</v>
      </c>
      <c r="K269" s="257">
        <v>8</v>
      </c>
      <c r="M269" s="310" t="s">
        <v>1451</v>
      </c>
    </row>
    <row r="270" spans="1:13" ht="76.5" outlineLevel="2" x14ac:dyDescent="0.2">
      <c r="A270" s="7">
        <v>6</v>
      </c>
      <c r="B270" s="465" t="s">
        <v>3432</v>
      </c>
      <c r="C270" s="592" t="s">
        <v>3607</v>
      </c>
      <c r="D270" s="61" t="s">
        <v>116</v>
      </c>
      <c r="E270" s="64">
        <v>145</v>
      </c>
      <c r="F270" s="64"/>
      <c r="G270" s="64"/>
      <c r="H270" s="64"/>
      <c r="I270" s="64">
        <f>SUM(E270:H270)</f>
        <v>145</v>
      </c>
      <c r="J270" s="160"/>
      <c r="M270" s="295" t="s">
        <v>1290</v>
      </c>
    </row>
    <row r="271" spans="1:13" s="263" customFormat="1" outlineLevel="2" x14ac:dyDescent="0.2">
      <c r="A271" s="194"/>
      <c r="B271" s="154" t="s">
        <v>1036</v>
      </c>
      <c r="C271" s="597"/>
      <c r="D271" s="154" t="s">
        <v>116</v>
      </c>
      <c r="E271" s="260"/>
      <c r="F271" s="260"/>
      <c r="G271" s="260"/>
      <c r="H271" s="260"/>
      <c r="I271" s="260"/>
      <c r="K271" s="261"/>
      <c r="L271" s="259">
        <v>80</v>
      </c>
      <c r="M271" s="313">
        <v>101229</v>
      </c>
    </row>
    <row r="272" spans="1:13" s="181" customFormat="1" outlineLevel="2" x14ac:dyDescent="0.2">
      <c r="A272" s="194">
        <v>6</v>
      </c>
      <c r="B272" s="154" t="s">
        <v>70</v>
      </c>
      <c r="C272" s="597"/>
      <c r="D272" s="154" t="s">
        <v>116</v>
      </c>
      <c r="E272" s="260">
        <v>118</v>
      </c>
      <c r="F272" s="260"/>
      <c r="G272" s="260"/>
      <c r="H272" s="260"/>
      <c r="I272" s="260">
        <f t="shared" ref="I272:I293" si="14">SUM(E272:H272)</f>
        <v>118</v>
      </c>
      <c r="J272" s="259">
        <v>50</v>
      </c>
      <c r="K272" s="264">
        <v>24</v>
      </c>
      <c r="L272" s="264"/>
      <c r="M272" s="315" t="s">
        <v>1473</v>
      </c>
    </row>
    <row r="273" spans="1:13" s="263" customFormat="1" ht="36.75" customHeight="1" outlineLevel="2" x14ac:dyDescent="0.2">
      <c r="A273" s="194">
        <v>6</v>
      </c>
      <c r="B273" s="469" t="s">
        <v>3406</v>
      </c>
      <c r="C273" s="597" t="s">
        <v>3608</v>
      </c>
      <c r="D273" s="154" t="s">
        <v>116</v>
      </c>
      <c r="E273" s="260">
        <v>113</v>
      </c>
      <c r="F273" s="260"/>
      <c r="G273" s="260"/>
      <c r="H273" s="260"/>
      <c r="I273" s="260">
        <v>113</v>
      </c>
      <c r="J273" s="259">
        <v>31</v>
      </c>
      <c r="K273" s="261"/>
      <c r="L273" s="261"/>
      <c r="M273" s="315">
        <v>100248</v>
      </c>
    </row>
    <row r="274" spans="1:13" ht="25.5" outlineLevel="2" x14ac:dyDescent="0.2">
      <c r="A274" s="7">
        <v>6</v>
      </c>
      <c r="B274" s="61" t="s">
        <v>1499</v>
      </c>
      <c r="C274" s="592" t="s">
        <v>3609</v>
      </c>
      <c r="D274" s="61" t="s">
        <v>116</v>
      </c>
      <c r="E274" s="64">
        <v>88</v>
      </c>
      <c r="F274" s="64"/>
      <c r="G274" s="64"/>
      <c r="H274" s="64"/>
      <c r="I274" s="64">
        <f t="shared" si="14"/>
        <v>88</v>
      </c>
      <c r="J274" s="160"/>
      <c r="M274" s="310" t="s">
        <v>1298</v>
      </c>
    </row>
    <row r="275" spans="1:13" ht="25.5" outlineLevel="2" x14ac:dyDescent="0.2">
      <c r="A275" s="7">
        <v>6</v>
      </c>
      <c r="B275" s="61">
        <v>922</v>
      </c>
      <c r="C275" s="592" t="s">
        <v>3610</v>
      </c>
      <c r="D275" s="61" t="s">
        <v>116</v>
      </c>
      <c r="E275" s="65"/>
      <c r="F275" s="64"/>
      <c r="G275" s="64"/>
      <c r="H275" s="64"/>
      <c r="I275" s="64">
        <f t="shared" si="14"/>
        <v>0</v>
      </c>
      <c r="L275" s="160">
        <v>64</v>
      </c>
      <c r="M275" s="295">
        <v>100922</v>
      </c>
    </row>
    <row r="276" spans="1:13" outlineLevel="2" x14ac:dyDescent="0.2">
      <c r="A276" s="7">
        <v>6</v>
      </c>
      <c r="B276" s="61" t="s">
        <v>1643</v>
      </c>
      <c r="C276" s="592" t="s">
        <v>3611</v>
      </c>
      <c r="D276" s="61" t="s">
        <v>116</v>
      </c>
      <c r="E276" s="64"/>
      <c r="F276" s="64"/>
      <c r="G276" s="64"/>
      <c r="H276" s="64"/>
      <c r="I276" s="64">
        <f t="shared" si="14"/>
        <v>0</v>
      </c>
      <c r="J276" s="160"/>
      <c r="L276" s="257">
        <v>72</v>
      </c>
      <c r="M276" s="295">
        <v>100240</v>
      </c>
    </row>
    <row r="277" spans="1:13" ht="51" outlineLevel="2" x14ac:dyDescent="0.2">
      <c r="A277" s="7"/>
      <c r="B277" s="465" t="s">
        <v>3325</v>
      </c>
      <c r="C277" s="592" t="s">
        <v>3612</v>
      </c>
      <c r="D277" s="61" t="s">
        <v>116</v>
      </c>
      <c r="E277" s="64">
        <v>110</v>
      </c>
      <c r="F277" s="64"/>
      <c r="G277" s="64"/>
      <c r="H277" s="64"/>
      <c r="I277" s="64">
        <f t="shared" si="14"/>
        <v>110</v>
      </c>
      <c r="J277" s="160">
        <v>0</v>
      </c>
      <c r="M277" s="310" t="s">
        <v>1300</v>
      </c>
    </row>
    <row r="278" spans="1:13" ht="51" outlineLevel="2" x14ac:dyDescent="0.2">
      <c r="A278" s="7">
        <v>6</v>
      </c>
      <c r="B278" s="61" t="s">
        <v>1054</v>
      </c>
      <c r="C278" s="592" t="s">
        <v>3613</v>
      </c>
      <c r="D278" s="61" t="s">
        <v>116</v>
      </c>
      <c r="E278" s="64">
        <v>186</v>
      </c>
      <c r="F278" s="64"/>
      <c r="G278" s="64"/>
      <c r="H278" s="64"/>
      <c r="I278" s="64">
        <f t="shared" si="14"/>
        <v>186</v>
      </c>
      <c r="J278" s="160"/>
      <c r="M278" s="310" t="s">
        <v>1301</v>
      </c>
    </row>
    <row r="279" spans="1:13" s="263" customFormat="1" ht="38.25" outlineLevel="2" x14ac:dyDescent="0.2">
      <c r="A279" s="194">
        <v>6</v>
      </c>
      <c r="B279" s="154" t="s">
        <v>1497</v>
      </c>
      <c r="C279" s="597" t="s">
        <v>3614</v>
      </c>
      <c r="D279" s="154" t="s">
        <v>116</v>
      </c>
      <c r="E279" s="260">
        <v>252</v>
      </c>
      <c r="F279" s="260"/>
      <c r="G279" s="260"/>
      <c r="H279" s="260"/>
      <c r="I279" s="260">
        <f>SUM(E279:H279)</f>
        <v>252</v>
      </c>
      <c r="J279" s="259">
        <v>0</v>
      </c>
      <c r="K279" s="261"/>
      <c r="L279" s="261"/>
      <c r="M279" s="315" t="s">
        <v>1474</v>
      </c>
    </row>
    <row r="280" spans="1:13" ht="25.5" outlineLevel="2" x14ac:dyDescent="0.2">
      <c r="A280" s="7"/>
      <c r="B280" s="465" t="s">
        <v>4340</v>
      </c>
      <c r="C280" s="592" t="s">
        <v>4339</v>
      </c>
      <c r="D280" s="61" t="s">
        <v>116</v>
      </c>
      <c r="E280" s="64">
        <v>118</v>
      </c>
      <c r="F280" s="64">
        <v>2</v>
      </c>
      <c r="G280" s="64"/>
      <c r="H280" s="64"/>
      <c r="I280" s="64"/>
      <c r="J280" s="160">
        <v>2</v>
      </c>
      <c r="K280" s="325">
        <v>2</v>
      </c>
      <c r="L280" s="325"/>
      <c r="M280" s="295" t="s">
        <v>1279</v>
      </c>
    </row>
    <row r="281" spans="1:13" ht="25.5" outlineLevel="2" x14ac:dyDescent="0.2">
      <c r="A281" s="7">
        <v>6</v>
      </c>
      <c r="B281" s="61" t="s">
        <v>789</v>
      </c>
      <c r="C281" s="592" t="s">
        <v>3615</v>
      </c>
      <c r="D281" s="61" t="s">
        <v>116</v>
      </c>
      <c r="E281" s="64">
        <v>100</v>
      </c>
      <c r="F281" s="64"/>
      <c r="G281" s="64"/>
      <c r="H281" s="64"/>
      <c r="I281" s="64">
        <f t="shared" si="14"/>
        <v>100</v>
      </c>
      <c r="J281" s="160">
        <v>0</v>
      </c>
      <c r="M281" s="310" t="s">
        <v>1302</v>
      </c>
    </row>
    <row r="282" spans="1:13" outlineLevel="2" x14ac:dyDescent="0.2">
      <c r="A282" s="13">
        <v>6</v>
      </c>
      <c r="B282" s="74" t="s">
        <v>49</v>
      </c>
      <c r="C282" s="592"/>
      <c r="D282" s="74" t="s">
        <v>116</v>
      </c>
      <c r="E282" s="107"/>
      <c r="F282" s="107"/>
      <c r="G282" s="107"/>
      <c r="H282" s="107"/>
      <c r="I282" s="107">
        <f t="shared" si="14"/>
        <v>0</v>
      </c>
      <c r="L282" s="240">
        <v>57</v>
      </c>
      <c r="M282" s="311">
        <v>100242</v>
      </c>
    </row>
    <row r="283" spans="1:13" ht="25.5" outlineLevel="2" x14ac:dyDescent="0.2">
      <c r="A283" s="7">
        <v>6</v>
      </c>
      <c r="B283" s="465" t="s">
        <v>3452</v>
      </c>
      <c r="C283" s="592" t="s">
        <v>3616</v>
      </c>
      <c r="D283" s="61" t="s">
        <v>116</v>
      </c>
      <c r="E283" s="64">
        <v>167</v>
      </c>
      <c r="F283" s="64"/>
      <c r="G283" s="64"/>
      <c r="H283" s="64"/>
      <c r="I283" s="64">
        <f>SUM(E283:H283)</f>
        <v>167</v>
      </c>
      <c r="J283" s="160"/>
      <c r="K283" s="257">
        <v>1</v>
      </c>
      <c r="M283" s="295" t="s">
        <v>1295</v>
      </c>
    </row>
    <row r="284" spans="1:13" ht="25.5" outlineLevel="2" x14ac:dyDescent="0.2">
      <c r="A284" s="7">
        <v>6</v>
      </c>
      <c r="B284" s="61" t="s">
        <v>338</v>
      </c>
      <c r="C284" s="592" t="s">
        <v>3617</v>
      </c>
      <c r="D284" s="61" t="s">
        <v>116</v>
      </c>
      <c r="E284" s="64">
        <v>128</v>
      </c>
      <c r="F284" s="64"/>
      <c r="G284" s="64"/>
      <c r="H284" s="64"/>
      <c r="I284" s="64">
        <f t="shared" si="14"/>
        <v>128</v>
      </c>
      <c r="J284" s="160"/>
      <c r="M284" s="310" t="s">
        <v>1305</v>
      </c>
    </row>
    <row r="285" spans="1:13" ht="25.5" outlineLevel="2" x14ac:dyDescent="0.2">
      <c r="A285" s="7">
        <v>6</v>
      </c>
      <c r="B285" s="61" t="s">
        <v>1541</v>
      </c>
      <c r="C285" s="592" t="s">
        <v>3618</v>
      </c>
      <c r="D285" s="61" t="s">
        <v>116</v>
      </c>
      <c r="E285" s="64">
        <v>130</v>
      </c>
      <c r="F285" s="64"/>
      <c r="G285" s="64"/>
      <c r="H285" s="64"/>
      <c r="I285" s="64">
        <f>SUM(E285:H285)</f>
        <v>130</v>
      </c>
      <c r="J285" s="160">
        <v>0</v>
      </c>
      <c r="M285" s="295" t="s">
        <v>1280</v>
      </c>
    </row>
    <row r="286" spans="1:13" s="424" customFormat="1" ht="51" outlineLevel="2" x14ac:dyDescent="0.2">
      <c r="A286" s="7">
        <v>6</v>
      </c>
      <c r="B286" s="61" t="s">
        <v>1648</v>
      </c>
      <c r="C286" s="592" t="s">
        <v>3619</v>
      </c>
      <c r="D286" s="61" t="s">
        <v>116</v>
      </c>
      <c r="E286" s="64">
        <v>113</v>
      </c>
      <c r="F286" s="64"/>
      <c r="G286" s="64"/>
      <c r="H286" s="64"/>
      <c r="I286" s="64">
        <f>SUM(E286:H286)</f>
        <v>113</v>
      </c>
      <c r="J286" s="160">
        <v>0</v>
      </c>
      <c r="K286" s="422"/>
      <c r="L286" s="422"/>
      <c r="M286" s="423" t="s">
        <v>1647</v>
      </c>
    </row>
    <row r="287" spans="1:13" ht="38.25" outlineLevel="2" x14ac:dyDescent="0.2">
      <c r="A287" s="7">
        <v>6</v>
      </c>
      <c r="B287" s="465" t="s">
        <v>1085</v>
      </c>
      <c r="C287" s="592" t="s">
        <v>3620</v>
      </c>
      <c r="D287" s="61" t="s">
        <v>116</v>
      </c>
      <c r="E287" s="64">
        <v>100</v>
      </c>
      <c r="F287" s="64"/>
      <c r="G287" s="64"/>
      <c r="H287" s="64"/>
      <c r="I287" s="64">
        <f t="shared" si="14"/>
        <v>100</v>
      </c>
      <c r="J287" s="160">
        <v>0</v>
      </c>
      <c r="M287" s="310" t="s">
        <v>1306</v>
      </c>
    </row>
    <row r="288" spans="1:13" ht="38.25" outlineLevel="2" x14ac:dyDescent="0.2">
      <c r="A288" s="7">
        <v>6</v>
      </c>
      <c r="B288" s="61" t="s">
        <v>1086</v>
      </c>
      <c r="C288" s="592" t="s">
        <v>3621</v>
      </c>
      <c r="D288" s="61" t="s">
        <v>116</v>
      </c>
      <c r="E288" s="64">
        <v>96</v>
      </c>
      <c r="F288" s="64"/>
      <c r="G288" s="64"/>
      <c r="H288" s="64"/>
      <c r="I288" s="64">
        <f t="shared" si="14"/>
        <v>96</v>
      </c>
      <c r="J288" s="160"/>
      <c r="M288" s="310" t="s">
        <v>1307</v>
      </c>
    </row>
    <row r="289" spans="1:13" ht="25.5" outlineLevel="2" x14ac:dyDescent="0.2">
      <c r="A289" s="7">
        <v>6</v>
      </c>
      <c r="B289" s="61" t="s">
        <v>1482</v>
      </c>
      <c r="C289" s="592" t="s">
        <v>3622</v>
      </c>
      <c r="D289" s="61" t="s">
        <v>116</v>
      </c>
      <c r="E289" s="64">
        <v>95</v>
      </c>
      <c r="F289" s="64"/>
      <c r="G289" s="64"/>
      <c r="H289" s="64"/>
      <c r="I289" s="64">
        <f>SUM(E289:H289)</f>
        <v>95</v>
      </c>
      <c r="J289" s="160">
        <v>0</v>
      </c>
      <c r="M289" s="295" t="s">
        <v>1296</v>
      </c>
    </row>
    <row r="290" spans="1:13" ht="25.5" outlineLevel="2" x14ac:dyDescent="0.2">
      <c r="A290" s="7">
        <v>6</v>
      </c>
      <c r="B290" s="61" t="s">
        <v>1084</v>
      </c>
      <c r="C290" s="592" t="s">
        <v>3623</v>
      </c>
      <c r="D290" s="61" t="s">
        <v>116</v>
      </c>
      <c r="E290" s="64">
        <v>110</v>
      </c>
      <c r="F290" s="64"/>
      <c r="G290" s="64"/>
      <c r="H290" s="64"/>
      <c r="I290" s="64">
        <f>SUM(E290:H290)</f>
        <v>110</v>
      </c>
      <c r="J290" s="160">
        <v>0</v>
      </c>
      <c r="M290" s="310" t="s">
        <v>1303</v>
      </c>
    </row>
    <row r="291" spans="1:13" ht="25.5" outlineLevel="2" x14ac:dyDescent="0.2">
      <c r="A291" s="7"/>
      <c r="B291" s="61" t="s">
        <v>607</v>
      </c>
      <c r="C291" s="592" t="s">
        <v>3624</v>
      </c>
      <c r="D291" s="61" t="s">
        <v>116</v>
      </c>
      <c r="E291" s="64">
        <v>100</v>
      </c>
      <c r="F291" s="64"/>
      <c r="G291" s="64"/>
      <c r="H291" s="64"/>
      <c r="I291" s="64">
        <f t="shared" si="14"/>
        <v>100</v>
      </c>
      <c r="J291" s="160"/>
      <c r="M291" s="310" t="s">
        <v>1308</v>
      </c>
    </row>
    <row r="292" spans="1:13" ht="46.5" customHeight="1" outlineLevel="2" x14ac:dyDescent="0.2">
      <c r="A292" s="7"/>
      <c r="B292" s="61" t="s">
        <v>1566</v>
      </c>
      <c r="C292" s="592" t="s">
        <v>3625</v>
      </c>
      <c r="D292" s="61" t="s">
        <v>116</v>
      </c>
      <c r="E292" s="306">
        <v>26</v>
      </c>
      <c r="F292" s="306"/>
      <c r="G292" s="306"/>
      <c r="H292" s="306"/>
      <c r="I292" s="306">
        <v>26</v>
      </c>
      <c r="J292" s="160"/>
      <c r="M292" s="310" t="s">
        <v>1309</v>
      </c>
    </row>
    <row r="293" spans="1:13" ht="63.75" outlineLevel="2" x14ac:dyDescent="0.2">
      <c r="A293" s="7">
        <v>6</v>
      </c>
      <c r="B293" s="61" t="s">
        <v>1585</v>
      </c>
      <c r="C293" s="592" t="s">
        <v>3626</v>
      </c>
      <c r="D293" s="61" t="s">
        <v>116</v>
      </c>
      <c r="E293" s="64">
        <v>165</v>
      </c>
      <c r="F293" s="64"/>
      <c r="G293" s="64"/>
      <c r="H293" s="64"/>
      <c r="I293" s="64">
        <f t="shared" si="14"/>
        <v>165</v>
      </c>
      <c r="J293" s="160">
        <v>0</v>
      </c>
      <c r="M293" s="310" t="s">
        <v>1311</v>
      </c>
    </row>
    <row r="294" spans="1:13" s="263" customFormat="1" ht="38.25" outlineLevel="2" x14ac:dyDescent="0.2">
      <c r="A294" s="194"/>
      <c r="B294" s="154" t="s">
        <v>1678</v>
      </c>
      <c r="C294" s="597" t="s">
        <v>3627</v>
      </c>
      <c r="D294" s="154" t="s">
        <v>116</v>
      </c>
      <c r="E294" s="308"/>
      <c r="F294" s="260"/>
      <c r="G294" s="260"/>
      <c r="H294" s="260"/>
      <c r="I294" s="260"/>
      <c r="J294" s="259"/>
      <c r="K294" s="261"/>
      <c r="L294" s="261">
        <v>65</v>
      </c>
      <c r="M294" s="313">
        <v>101278</v>
      </c>
    </row>
    <row r="295" spans="1:13" ht="51" outlineLevel="2" x14ac:dyDescent="0.2">
      <c r="A295" s="7">
        <v>6</v>
      </c>
      <c r="B295" s="465" t="s">
        <v>2111</v>
      </c>
      <c r="C295" s="592" t="s">
        <v>3628</v>
      </c>
      <c r="D295" s="61" t="s">
        <v>116</v>
      </c>
      <c r="E295" s="64">
        <v>125</v>
      </c>
      <c r="F295" s="64"/>
      <c r="G295" s="64"/>
      <c r="H295" s="64"/>
      <c r="I295" s="64">
        <f>SUM(E295:H295)</f>
        <v>125</v>
      </c>
      <c r="J295" s="160"/>
      <c r="M295" s="295" t="s">
        <v>1288</v>
      </c>
    </row>
    <row r="296" spans="1:13" outlineLevel="2" x14ac:dyDescent="0.2">
      <c r="A296" s="7"/>
      <c r="B296" s="61" t="s">
        <v>6</v>
      </c>
      <c r="C296" s="592"/>
      <c r="D296" s="61" t="s">
        <v>116</v>
      </c>
      <c r="E296" s="64"/>
      <c r="F296" s="64"/>
      <c r="G296" s="64"/>
      <c r="H296" s="64"/>
      <c r="I296" s="64"/>
      <c r="L296" s="160">
        <v>95</v>
      </c>
      <c r="M296" s="312">
        <v>101074</v>
      </c>
    </row>
    <row r="297" spans="1:13" ht="38.25" outlineLevel="2" x14ac:dyDescent="0.2">
      <c r="A297" s="7">
        <v>6</v>
      </c>
      <c r="B297" s="61" t="s">
        <v>1496</v>
      </c>
      <c r="C297" s="592" t="s">
        <v>3629</v>
      </c>
      <c r="D297" s="61" t="s">
        <v>116</v>
      </c>
      <c r="E297" s="64">
        <v>96</v>
      </c>
      <c r="F297" s="64"/>
      <c r="G297" s="64"/>
      <c r="H297" s="64"/>
      <c r="I297" s="64">
        <f>SUM(E297:H297)</f>
        <v>96</v>
      </c>
      <c r="J297" s="160">
        <v>0</v>
      </c>
      <c r="M297" s="295" t="s">
        <v>1277</v>
      </c>
    </row>
    <row r="298" spans="1:13" s="263" customFormat="1" outlineLevel="2" x14ac:dyDescent="0.2">
      <c r="A298" s="194"/>
      <c r="B298" s="154" t="s">
        <v>1106</v>
      </c>
      <c r="C298" s="597"/>
      <c r="D298" s="154" t="s">
        <v>116</v>
      </c>
      <c r="E298" s="260"/>
      <c r="F298" s="260"/>
      <c r="G298" s="260"/>
      <c r="H298" s="260"/>
      <c r="I298" s="260"/>
      <c r="J298" s="259"/>
      <c r="K298" s="261"/>
      <c r="L298" s="261">
        <v>90</v>
      </c>
      <c r="M298" s="313">
        <v>101297</v>
      </c>
    </row>
    <row r="299" spans="1:13" s="263" customFormat="1" ht="25.5" outlineLevel="2" x14ac:dyDescent="0.2">
      <c r="A299" s="194"/>
      <c r="B299" s="469" t="s">
        <v>3355</v>
      </c>
      <c r="C299" s="597" t="s">
        <v>3630</v>
      </c>
      <c r="D299" s="154" t="s">
        <v>116</v>
      </c>
      <c r="E299" s="260"/>
      <c r="F299" s="260"/>
      <c r="G299" s="260"/>
      <c r="H299" s="260"/>
      <c r="I299" s="260"/>
      <c r="J299" s="262"/>
      <c r="K299" s="261"/>
      <c r="L299" s="259">
        <v>101</v>
      </c>
      <c r="M299" s="313">
        <v>101314</v>
      </c>
    </row>
    <row r="300" spans="1:13" ht="38.25" outlineLevel="2" x14ac:dyDescent="0.2">
      <c r="A300" s="7">
        <v>6</v>
      </c>
      <c r="B300" s="61" t="s">
        <v>1563</v>
      </c>
      <c r="C300" s="592" t="s">
        <v>3631</v>
      </c>
      <c r="D300" s="61" t="s">
        <v>116</v>
      </c>
      <c r="E300" s="64">
        <v>0</v>
      </c>
      <c r="F300" s="64"/>
      <c r="G300" s="64"/>
      <c r="H300" s="64"/>
      <c r="I300" s="64">
        <f>SUM(E300:H300)</f>
        <v>0</v>
      </c>
      <c r="J300" s="151"/>
      <c r="L300" s="160">
        <v>102</v>
      </c>
      <c r="M300" s="295">
        <v>101153</v>
      </c>
    </row>
    <row r="301" spans="1:13" ht="38.25" outlineLevel="2" x14ac:dyDescent="0.2">
      <c r="A301" s="7">
        <v>6</v>
      </c>
      <c r="B301" s="465" t="s">
        <v>3319</v>
      </c>
      <c r="C301" s="592"/>
      <c r="D301" s="61" t="s">
        <v>116</v>
      </c>
      <c r="E301" s="64">
        <v>26</v>
      </c>
      <c r="F301" s="64"/>
      <c r="G301" s="64"/>
      <c r="H301" s="64"/>
      <c r="I301" s="64"/>
      <c r="J301" s="258"/>
      <c r="K301" s="257">
        <v>14</v>
      </c>
      <c r="L301" s="160">
        <v>48</v>
      </c>
      <c r="M301" s="295" t="s">
        <v>1282</v>
      </c>
    </row>
    <row r="302" spans="1:13" ht="38.25" outlineLevel="2" x14ac:dyDescent="0.2">
      <c r="A302" s="7">
        <v>6</v>
      </c>
      <c r="B302" s="465" t="s">
        <v>1706</v>
      </c>
      <c r="C302" s="592" t="s">
        <v>3632</v>
      </c>
      <c r="D302" s="61" t="s">
        <v>116</v>
      </c>
      <c r="E302" s="330"/>
      <c r="F302" s="330"/>
      <c r="G302" s="330"/>
      <c r="H302" s="330"/>
      <c r="I302" s="330"/>
      <c r="J302" s="330"/>
      <c r="K302" s="420">
        <v>18</v>
      </c>
      <c r="L302" s="420">
        <v>24</v>
      </c>
      <c r="M302" s="310" t="s">
        <v>1312</v>
      </c>
    </row>
    <row r="303" spans="1:13" s="263" customFormat="1" outlineLevel="2" x14ac:dyDescent="0.2">
      <c r="A303" s="194"/>
      <c r="B303" s="154" t="s">
        <v>1556</v>
      </c>
      <c r="C303" s="597"/>
      <c r="D303" s="154" t="s">
        <v>116</v>
      </c>
      <c r="E303" s="260"/>
      <c r="F303" s="260"/>
      <c r="G303" s="260"/>
      <c r="H303" s="260"/>
      <c r="I303" s="260"/>
      <c r="J303" s="262"/>
      <c r="K303" s="268"/>
      <c r="L303" s="259">
        <v>86</v>
      </c>
      <c r="M303" s="313">
        <v>101352</v>
      </c>
    </row>
    <row r="304" spans="1:13" s="263" customFormat="1" ht="25.5" outlineLevel="2" x14ac:dyDescent="0.2">
      <c r="A304" s="194"/>
      <c r="B304" s="154" t="s">
        <v>1102</v>
      </c>
      <c r="C304" s="597"/>
      <c r="D304" s="154" t="s">
        <v>116</v>
      </c>
      <c r="E304" s="260"/>
      <c r="F304" s="260"/>
      <c r="G304" s="260"/>
      <c r="H304" s="260"/>
      <c r="I304" s="260"/>
      <c r="J304" s="262"/>
      <c r="K304" s="261"/>
      <c r="L304" s="259">
        <v>52</v>
      </c>
      <c r="M304" s="313">
        <v>101282</v>
      </c>
    </row>
    <row r="305" spans="1:13" s="263" customFormat="1" ht="25.5" outlineLevel="2" x14ac:dyDescent="0.2">
      <c r="A305" s="194"/>
      <c r="B305" s="154" t="s">
        <v>1685</v>
      </c>
      <c r="C305" s="597"/>
      <c r="D305" s="154" t="s">
        <v>116</v>
      </c>
      <c r="E305" s="260"/>
      <c r="F305" s="260"/>
      <c r="G305" s="260"/>
      <c r="H305" s="260"/>
      <c r="I305" s="260"/>
      <c r="J305" s="259"/>
      <c r="K305" s="261"/>
      <c r="L305" s="261">
        <v>58</v>
      </c>
      <c r="M305" s="510" t="s">
        <v>2107</v>
      </c>
    </row>
    <row r="306" spans="1:13" ht="30.75" customHeight="1" outlineLevel="2" x14ac:dyDescent="0.2">
      <c r="A306" s="7"/>
      <c r="B306" s="61" t="s">
        <v>1513</v>
      </c>
      <c r="C306" s="592" t="s">
        <v>3633</v>
      </c>
      <c r="D306" s="61" t="s">
        <v>116</v>
      </c>
      <c r="E306" s="64"/>
      <c r="F306" s="64"/>
      <c r="G306" s="64"/>
      <c r="H306" s="64"/>
      <c r="I306" s="64"/>
      <c r="J306" s="160"/>
      <c r="L306" s="257">
        <v>58</v>
      </c>
      <c r="M306" s="312">
        <v>101273</v>
      </c>
    </row>
    <row r="307" spans="1:13" ht="51" outlineLevel="2" x14ac:dyDescent="0.2">
      <c r="A307" s="7">
        <v>6</v>
      </c>
      <c r="B307" s="465" t="s">
        <v>1504</v>
      </c>
      <c r="C307" s="592" t="s">
        <v>3634</v>
      </c>
      <c r="D307" s="61" t="s">
        <v>116</v>
      </c>
      <c r="E307" s="64">
        <v>103</v>
      </c>
      <c r="F307" s="64"/>
      <c r="G307" s="64"/>
      <c r="H307" s="64"/>
      <c r="I307" s="64">
        <f>SUM(E307:H307)</f>
        <v>103</v>
      </c>
      <c r="J307" s="160">
        <v>40</v>
      </c>
      <c r="K307" s="257">
        <v>15</v>
      </c>
      <c r="M307" s="295">
        <v>100645</v>
      </c>
    </row>
    <row r="308" spans="1:13" ht="25.5" outlineLevel="2" x14ac:dyDescent="0.2">
      <c r="A308" s="7">
        <v>6</v>
      </c>
      <c r="B308" s="61" t="s">
        <v>1675</v>
      </c>
      <c r="C308" s="592"/>
      <c r="D308" s="61" t="s">
        <v>116</v>
      </c>
      <c r="E308" s="64">
        <v>52</v>
      </c>
      <c r="F308" s="64"/>
      <c r="G308" s="64"/>
      <c r="H308" s="64"/>
      <c r="I308" s="64">
        <f>SUM(E308:H308)</f>
        <v>52</v>
      </c>
      <c r="J308" s="160"/>
      <c r="K308" s="257">
        <v>16</v>
      </c>
      <c r="L308" s="257">
        <v>16</v>
      </c>
      <c r="M308" s="310" t="s">
        <v>1310</v>
      </c>
    </row>
    <row r="309" spans="1:13" outlineLevel="2" x14ac:dyDescent="0.2">
      <c r="A309" s="7"/>
      <c r="B309" s="61" t="s">
        <v>630</v>
      </c>
      <c r="C309" s="592"/>
      <c r="D309" s="61" t="s">
        <v>116</v>
      </c>
      <c r="E309" s="64">
        <v>60</v>
      </c>
      <c r="F309" s="64"/>
      <c r="G309" s="64"/>
      <c r="H309" s="64"/>
      <c r="I309" s="64">
        <f>SUM(E309:H309)</f>
        <v>60</v>
      </c>
      <c r="J309" s="160">
        <v>53</v>
      </c>
      <c r="M309" s="310" t="s">
        <v>1314</v>
      </c>
    </row>
    <row r="310" spans="1:13" ht="38.25" outlineLevel="2" x14ac:dyDescent="0.2">
      <c r="A310" s="7">
        <v>6</v>
      </c>
      <c r="B310" s="61" t="s">
        <v>1498</v>
      </c>
      <c r="C310" s="592" t="s">
        <v>3635</v>
      </c>
      <c r="D310" s="61" t="s">
        <v>116</v>
      </c>
      <c r="E310" s="64">
        <v>162</v>
      </c>
      <c r="F310" s="64"/>
      <c r="G310" s="64"/>
      <c r="H310" s="64"/>
      <c r="I310" s="64">
        <f>SUM(E310:H310)</f>
        <v>162</v>
      </c>
      <c r="J310" s="160">
        <v>0</v>
      </c>
      <c r="M310" s="310" t="s">
        <v>1297</v>
      </c>
    </row>
    <row r="311" spans="1:13" outlineLevel="2" x14ac:dyDescent="0.2">
      <c r="A311" s="7"/>
      <c r="B311" s="465" t="s">
        <v>3321</v>
      </c>
      <c r="C311" s="592"/>
      <c r="D311" s="465" t="s">
        <v>116</v>
      </c>
      <c r="E311" s="64"/>
      <c r="F311" s="64"/>
      <c r="G311" s="64"/>
      <c r="H311" s="64"/>
      <c r="I311" s="64"/>
      <c r="J311" s="160">
        <v>23</v>
      </c>
      <c r="M311" s="310" t="s">
        <v>844</v>
      </c>
    </row>
    <row r="312" spans="1:13" outlineLevel="2" x14ac:dyDescent="0.2">
      <c r="A312" s="7"/>
      <c r="B312" s="465" t="s">
        <v>3322</v>
      </c>
      <c r="C312" s="592"/>
      <c r="D312" s="465" t="s">
        <v>116</v>
      </c>
      <c r="E312" s="64"/>
      <c r="F312" s="64"/>
      <c r="G312" s="64"/>
      <c r="H312" s="64"/>
      <c r="I312" s="64"/>
      <c r="J312" s="160">
        <v>21</v>
      </c>
      <c r="M312" s="310" t="s">
        <v>844</v>
      </c>
    </row>
    <row r="313" spans="1:13" outlineLevel="2" x14ac:dyDescent="0.2">
      <c r="A313" s="7">
        <v>6</v>
      </c>
      <c r="B313" s="61" t="s">
        <v>631</v>
      </c>
      <c r="C313" s="592"/>
      <c r="D313" s="61" t="s">
        <v>116</v>
      </c>
      <c r="E313" s="64">
        <v>68</v>
      </c>
      <c r="F313" s="64"/>
      <c r="G313" s="64"/>
      <c r="H313" s="64"/>
      <c r="I313" s="64">
        <f>SUM(E313:H313)</f>
        <v>68</v>
      </c>
      <c r="J313" s="160">
        <v>39</v>
      </c>
      <c r="K313" s="257">
        <v>10</v>
      </c>
      <c r="M313" s="310" t="s">
        <v>1315</v>
      </c>
    </row>
    <row r="314" spans="1:13" ht="25.5" outlineLevel="2" x14ac:dyDescent="0.2">
      <c r="A314" s="7" t="s">
        <v>237</v>
      </c>
      <c r="B314" s="465" t="s">
        <v>3316</v>
      </c>
      <c r="C314" s="592"/>
      <c r="D314" s="61" t="s">
        <v>116</v>
      </c>
      <c r="E314" s="64">
        <v>102</v>
      </c>
      <c r="F314" s="64"/>
      <c r="G314" s="64"/>
      <c r="H314" s="64"/>
      <c r="I314" s="64"/>
      <c r="J314" s="160"/>
      <c r="M314" s="310" t="s">
        <v>1316</v>
      </c>
    </row>
    <row r="315" spans="1:13" ht="25.5" outlineLevel="2" x14ac:dyDescent="0.2">
      <c r="A315" s="7">
        <v>6</v>
      </c>
      <c r="B315" s="61" t="s">
        <v>794</v>
      </c>
      <c r="C315" s="592" t="s">
        <v>3636</v>
      </c>
      <c r="D315" s="61" t="s">
        <v>116</v>
      </c>
      <c r="E315" s="64">
        <v>64</v>
      </c>
      <c r="F315" s="64"/>
      <c r="G315" s="64"/>
      <c r="H315" s="64"/>
      <c r="I315" s="64">
        <f>SUM(E315:H315)</f>
        <v>64</v>
      </c>
      <c r="J315" s="160"/>
      <c r="L315" s="257">
        <v>26</v>
      </c>
      <c r="M315" s="295" t="s">
        <v>1289</v>
      </c>
    </row>
    <row r="316" spans="1:13" s="75" customFormat="1" outlineLevel="1" x14ac:dyDescent="0.2">
      <c r="A316" s="14"/>
      <c r="B316" s="63"/>
      <c r="C316" s="596"/>
      <c r="D316" s="63" t="s">
        <v>106</v>
      </c>
      <c r="E316" s="67">
        <f>SUM(E242:E315)</f>
        <v>5143</v>
      </c>
      <c r="F316" s="67">
        <f>SUBTOTAL(9,F243:F313)</f>
        <v>2</v>
      </c>
      <c r="G316" s="67">
        <f>SUBTOTAL(9,G243:G313)</f>
        <v>42</v>
      </c>
      <c r="H316" s="67">
        <f>SUBTOTAL(9,H243:H313)</f>
        <v>0</v>
      </c>
      <c r="I316" s="67">
        <f>SUM(E316:H316)</f>
        <v>5187</v>
      </c>
      <c r="J316" s="236">
        <f>SUBTOTAL(9,J243:J314)</f>
        <v>497</v>
      </c>
      <c r="K316" s="236">
        <f>SUBTOTAL(9,K243:K314)</f>
        <v>109</v>
      </c>
      <c r="L316" s="236">
        <f>SUM(L242:L315)</f>
        <v>1730</v>
      </c>
      <c r="M316" s="13"/>
    </row>
    <row r="317" spans="1:13" x14ac:dyDescent="0.2">
      <c r="B317" s="74" t="s">
        <v>830</v>
      </c>
      <c r="C317" s="592"/>
      <c r="D317" s="74" t="s">
        <v>107</v>
      </c>
      <c r="E317" s="151"/>
      <c r="F317" s="151"/>
      <c r="G317" s="151"/>
      <c r="H317" s="151"/>
      <c r="I317" s="151"/>
      <c r="J317" s="151"/>
      <c r="L317" s="161">
        <v>70</v>
      </c>
      <c r="M317" s="295">
        <v>101175</v>
      </c>
    </row>
    <row r="318" spans="1:13" x14ac:dyDescent="0.2">
      <c r="B318" s="128" t="s">
        <v>1539</v>
      </c>
      <c r="C318" s="592"/>
      <c r="D318" s="128" t="s">
        <v>107</v>
      </c>
      <c r="E318" s="151"/>
      <c r="F318" s="151"/>
      <c r="G318" s="151"/>
      <c r="H318" s="151"/>
      <c r="I318" s="161"/>
      <c r="J318" s="111"/>
      <c r="L318" s="161">
        <v>90</v>
      </c>
      <c r="M318" s="295">
        <v>101358</v>
      </c>
    </row>
    <row r="319" spans="1:13" ht="25.5" outlineLevel="2" x14ac:dyDescent="0.2">
      <c r="A319" s="7">
        <v>15</v>
      </c>
      <c r="B319" s="61" t="s">
        <v>1540</v>
      </c>
      <c r="C319" s="592" t="s">
        <v>3637</v>
      </c>
      <c r="D319" s="61" t="s">
        <v>107</v>
      </c>
      <c r="E319" s="64">
        <v>73</v>
      </c>
      <c r="F319" s="64"/>
      <c r="G319" s="64"/>
      <c r="H319" s="64"/>
      <c r="I319" s="160">
        <f>SUM(E319:H319)</f>
        <v>73</v>
      </c>
      <c r="J319" s="160"/>
      <c r="M319" s="310" t="s">
        <v>1317</v>
      </c>
    </row>
    <row r="320" spans="1:13" outlineLevel="2" x14ac:dyDescent="0.2">
      <c r="A320" s="7">
        <v>15</v>
      </c>
      <c r="B320" s="61" t="s">
        <v>632</v>
      </c>
      <c r="C320" s="592"/>
      <c r="D320" s="61" t="s">
        <v>107</v>
      </c>
      <c r="E320" s="64"/>
      <c r="F320" s="64"/>
      <c r="G320" s="64"/>
      <c r="H320" s="64"/>
      <c r="I320" s="160">
        <f>SUM(E320:H320)</f>
        <v>0</v>
      </c>
      <c r="J320" s="160">
        <v>40</v>
      </c>
      <c r="M320" s="312" t="s">
        <v>1452</v>
      </c>
    </row>
    <row r="321" spans="1:13" x14ac:dyDescent="0.2">
      <c r="A321" s="75"/>
      <c r="B321" s="128" t="s">
        <v>784</v>
      </c>
      <c r="C321" s="592"/>
      <c r="D321" s="128" t="s">
        <v>107</v>
      </c>
      <c r="E321" s="258"/>
      <c r="F321" s="258"/>
      <c r="G321" s="258">
        <v>2</v>
      </c>
      <c r="H321" s="258"/>
      <c r="I321" s="270"/>
      <c r="J321" s="270">
        <v>28</v>
      </c>
      <c r="K321" s="257">
        <v>36</v>
      </c>
      <c r="M321" s="311">
        <v>100889</v>
      </c>
    </row>
    <row r="322" spans="1:13" s="75" customFormat="1" outlineLevel="1" x14ac:dyDescent="0.2">
      <c r="A322" s="14"/>
      <c r="B322" s="63"/>
      <c r="C322" s="596"/>
      <c r="D322" s="63" t="s">
        <v>241</v>
      </c>
      <c r="E322" s="67">
        <f>SUBTOTAL(9,E317:E321)</f>
        <v>73</v>
      </c>
      <c r="F322" s="67">
        <f>SUBTOTAL(9,F319:F320)</f>
        <v>0</v>
      </c>
      <c r="G322" s="67">
        <f>SUBTOTAL(9,G319:G320)</f>
        <v>0</v>
      </c>
      <c r="H322" s="67">
        <f>SUBTOTAL(9,H319:H320)</f>
        <v>0</v>
      </c>
      <c r="I322" s="67">
        <f>SUM(E322:H322)</f>
        <v>73</v>
      </c>
      <c r="J322" s="238">
        <f>SUM(J317:J321)</f>
        <v>68</v>
      </c>
      <c r="K322" s="238">
        <f>SUM(K317:K321)</f>
        <v>36</v>
      </c>
      <c r="L322" s="238">
        <f>SUM(L317:L321)</f>
        <v>160</v>
      </c>
      <c r="M322" s="13"/>
    </row>
    <row r="323" spans="1:13" outlineLevel="2" x14ac:dyDescent="0.2">
      <c r="A323" s="7">
        <v>11</v>
      </c>
      <c r="B323" s="61" t="s">
        <v>633</v>
      </c>
      <c r="C323" s="592"/>
      <c r="D323" s="61" t="s">
        <v>574</v>
      </c>
      <c r="E323" s="65">
        <v>126</v>
      </c>
      <c r="F323" s="64"/>
      <c r="G323" s="64"/>
      <c r="H323" s="64"/>
      <c r="I323" s="64">
        <f>SUM(E323:H323)</f>
        <v>126</v>
      </c>
      <c r="J323" s="160">
        <v>0</v>
      </c>
      <c r="K323" s="257">
        <v>11</v>
      </c>
      <c r="M323" s="310" t="s">
        <v>1318</v>
      </c>
    </row>
    <row r="324" spans="1:13" ht="25.5" outlineLevel="2" x14ac:dyDescent="0.2">
      <c r="A324" s="7"/>
      <c r="B324" s="465" t="s">
        <v>4575</v>
      </c>
      <c r="C324" s="592" t="s">
        <v>3638</v>
      </c>
      <c r="D324" s="61" t="s">
        <v>574</v>
      </c>
      <c r="E324" s="65"/>
      <c r="F324" s="64"/>
      <c r="G324" s="64"/>
      <c r="H324" s="64"/>
      <c r="I324" s="64"/>
      <c r="J324" s="160">
        <v>65</v>
      </c>
      <c r="M324" s="312" t="s">
        <v>1453</v>
      </c>
    </row>
    <row r="325" spans="1:13" s="75" customFormat="1" outlineLevel="1" x14ac:dyDescent="0.2">
      <c r="A325" s="14"/>
      <c r="B325" s="63"/>
      <c r="C325" s="596"/>
      <c r="D325" s="63" t="s">
        <v>242</v>
      </c>
      <c r="E325" s="76">
        <f>SUM(E323:E323)</f>
        <v>126</v>
      </c>
      <c r="F325" s="76">
        <f>SUM(F323:F323)</f>
        <v>0</v>
      </c>
      <c r="G325" s="76">
        <f>SUM(G323:G323)</f>
        <v>0</v>
      </c>
      <c r="H325" s="76">
        <f>SUM(H323:H323)</f>
        <v>0</v>
      </c>
      <c r="I325" s="76">
        <f>SUM(I323:I323)</f>
        <v>126</v>
      </c>
      <c r="J325" s="238">
        <f>SUM(J323:J324)</f>
        <v>65</v>
      </c>
      <c r="K325" s="238">
        <f>SUM(K323:K324)</f>
        <v>11</v>
      </c>
      <c r="L325" s="238"/>
      <c r="M325" s="13"/>
    </row>
    <row r="326" spans="1:13" ht="38.25" outlineLevel="2" x14ac:dyDescent="0.2">
      <c r="A326" s="7">
        <v>7</v>
      </c>
      <c r="B326" s="465" t="s">
        <v>4576</v>
      </c>
      <c r="C326" s="592" t="s">
        <v>3639</v>
      </c>
      <c r="D326" s="61" t="s">
        <v>556</v>
      </c>
      <c r="E326" s="64"/>
      <c r="F326" s="64"/>
      <c r="G326" s="64"/>
      <c r="H326" s="64"/>
      <c r="I326" s="64">
        <f t="shared" ref="I326:I331" si="15">SUM(E326:H326)</f>
        <v>0</v>
      </c>
      <c r="J326" s="111"/>
      <c r="L326" s="160">
        <v>113</v>
      </c>
      <c r="M326" s="312">
        <v>100903</v>
      </c>
    </row>
    <row r="327" spans="1:13" outlineLevel="2" x14ac:dyDescent="0.2">
      <c r="A327" s="7">
        <v>7</v>
      </c>
      <c r="B327" s="61" t="s">
        <v>634</v>
      </c>
      <c r="C327" s="592"/>
      <c r="D327" s="61" t="s">
        <v>556</v>
      </c>
      <c r="E327" s="64"/>
      <c r="F327" s="64"/>
      <c r="G327" s="64"/>
      <c r="H327" s="64"/>
      <c r="I327" s="64">
        <f t="shared" si="15"/>
        <v>0</v>
      </c>
      <c r="J327" s="160"/>
      <c r="L327" s="257">
        <v>41</v>
      </c>
      <c r="M327" s="295">
        <v>100267</v>
      </c>
    </row>
    <row r="328" spans="1:13" s="263" customFormat="1" outlineLevel="2" x14ac:dyDescent="0.2">
      <c r="A328" s="194"/>
      <c r="B328" s="469" t="s">
        <v>4577</v>
      </c>
      <c r="C328" s="597" t="s">
        <v>3640</v>
      </c>
      <c r="D328" s="154" t="s">
        <v>556</v>
      </c>
      <c r="E328" s="260">
        <v>54</v>
      </c>
      <c r="F328" s="260"/>
      <c r="G328" s="260"/>
      <c r="H328" s="260"/>
      <c r="I328" s="260">
        <f>SUM(E328:H328)</f>
        <v>54</v>
      </c>
      <c r="J328" s="259">
        <v>20</v>
      </c>
      <c r="K328" s="261"/>
      <c r="L328" s="261"/>
      <c r="M328" s="313">
        <v>101299</v>
      </c>
    </row>
    <row r="329" spans="1:13" outlineLevel="2" x14ac:dyDescent="0.2">
      <c r="A329" s="7">
        <v>7</v>
      </c>
      <c r="B329" s="465" t="s">
        <v>4578</v>
      </c>
      <c r="C329" s="592" t="s">
        <v>3641</v>
      </c>
      <c r="D329" s="61" t="s">
        <v>556</v>
      </c>
      <c r="E329" s="64"/>
      <c r="F329" s="64"/>
      <c r="G329" s="64"/>
      <c r="H329" s="64"/>
      <c r="I329" s="64">
        <f t="shared" si="15"/>
        <v>0</v>
      </c>
      <c r="J329" s="160">
        <v>45</v>
      </c>
      <c r="M329" s="312">
        <v>100935</v>
      </c>
    </row>
    <row r="330" spans="1:13" outlineLevel="2" x14ac:dyDescent="0.2">
      <c r="A330" s="7">
        <v>7</v>
      </c>
      <c r="B330" s="61" t="s">
        <v>635</v>
      </c>
      <c r="C330" s="592"/>
      <c r="D330" s="61" t="s">
        <v>556</v>
      </c>
      <c r="E330" s="64">
        <v>59</v>
      </c>
      <c r="F330" s="64"/>
      <c r="G330" s="64"/>
      <c r="H330" s="64"/>
      <c r="I330" s="64">
        <f t="shared" si="15"/>
        <v>59</v>
      </c>
      <c r="J330" s="160"/>
      <c r="K330" s="257">
        <v>1</v>
      </c>
      <c r="L330" s="257">
        <v>24</v>
      </c>
      <c r="M330" s="314" t="s">
        <v>1319</v>
      </c>
    </row>
    <row r="331" spans="1:13" outlineLevel="2" x14ac:dyDescent="0.2">
      <c r="A331" s="7">
        <v>7</v>
      </c>
      <c r="B331" s="465" t="s">
        <v>4579</v>
      </c>
      <c r="C331" s="592" t="s">
        <v>3642</v>
      </c>
      <c r="D331" s="61" t="s">
        <v>556</v>
      </c>
      <c r="E331" s="64"/>
      <c r="F331" s="64"/>
      <c r="G331" s="64"/>
      <c r="H331" s="64"/>
      <c r="I331" s="64">
        <f t="shared" si="15"/>
        <v>0</v>
      </c>
      <c r="J331" s="160">
        <v>59</v>
      </c>
      <c r="M331" s="295" t="s">
        <v>1454</v>
      </c>
    </row>
    <row r="332" spans="1:13" ht="25.5" outlineLevel="2" x14ac:dyDescent="0.2">
      <c r="A332" s="7"/>
      <c r="B332" s="465" t="s">
        <v>3417</v>
      </c>
      <c r="C332" s="592"/>
      <c r="D332" s="61" t="s">
        <v>556</v>
      </c>
      <c r="E332" s="64"/>
      <c r="F332" s="64"/>
      <c r="G332" s="64"/>
      <c r="H332" s="64"/>
      <c r="I332" s="64"/>
      <c r="J332" s="160">
        <v>30</v>
      </c>
      <c r="M332" s="312">
        <v>101116</v>
      </c>
    </row>
    <row r="333" spans="1:13" outlineLevel="2" x14ac:dyDescent="0.2">
      <c r="A333" s="7">
        <v>7</v>
      </c>
      <c r="B333" s="465" t="s">
        <v>4580</v>
      </c>
      <c r="C333" s="592" t="s">
        <v>3643</v>
      </c>
      <c r="D333" s="61" t="s">
        <v>556</v>
      </c>
      <c r="E333" s="64">
        <v>176</v>
      </c>
      <c r="F333" s="64"/>
      <c r="G333" s="64"/>
      <c r="H333" s="64"/>
      <c r="I333" s="64">
        <f>SUM(E333:H333)</f>
        <v>176</v>
      </c>
      <c r="J333" s="160">
        <v>0</v>
      </c>
      <c r="M333" s="310" t="s">
        <v>1320</v>
      </c>
    </row>
    <row r="334" spans="1:13" outlineLevel="2" x14ac:dyDescent="0.2">
      <c r="A334" s="7"/>
      <c r="B334" s="61" t="s">
        <v>832</v>
      </c>
      <c r="C334" s="592"/>
      <c r="D334" s="61" t="s">
        <v>556</v>
      </c>
      <c r="E334" s="64"/>
      <c r="F334" s="64"/>
      <c r="G334" s="64"/>
      <c r="H334" s="64"/>
      <c r="I334" s="64"/>
      <c r="J334" s="160"/>
      <c r="L334" s="257">
        <v>16</v>
      </c>
      <c r="M334" s="295">
        <v>101185</v>
      </c>
    </row>
    <row r="335" spans="1:13" outlineLevel="2" x14ac:dyDescent="0.2">
      <c r="A335" s="7"/>
      <c r="B335" s="465" t="s">
        <v>3416</v>
      </c>
      <c r="C335" s="592"/>
      <c r="D335" s="465" t="s">
        <v>556</v>
      </c>
      <c r="E335" s="64">
        <v>30</v>
      </c>
      <c r="F335" s="64"/>
      <c r="G335" s="64"/>
      <c r="H335" s="64"/>
      <c r="I335" s="64"/>
      <c r="J335" s="160"/>
      <c r="M335" s="295">
        <v>100760</v>
      </c>
    </row>
    <row r="336" spans="1:13" outlineLevel="2" x14ac:dyDescent="0.2">
      <c r="A336" s="7"/>
      <c r="B336" s="465" t="s">
        <v>2122</v>
      </c>
      <c r="C336" s="592"/>
      <c r="D336" s="465" t="s">
        <v>556</v>
      </c>
      <c r="E336" s="64">
        <v>18</v>
      </c>
      <c r="F336" s="64"/>
      <c r="G336" s="64"/>
      <c r="H336" s="64"/>
      <c r="I336" s="64"/>
      <c r="J336" s="160"/>
      <c r="M336" s="295"/>
    </row>
    <row r="337" spans="1:13" s="263" customFormat="1" ht="25.5" outlineLevel="2" x14ac:dyDescent="0.2">
      <c r="A337" s="194">
        <v>7</v>
      </c>
      <c r="B337" s="469" t="s">
        <v>4581</v>
      </c>
      <c r="C337" s="597" t="s">
        <v>3644</v>
      </c>
      <c r="D337" s="154" t="s">
        <v>556</v>
      </c>
      <c r="E337" s="260">
        <v>82</v>
      </c>
      <c r="F337" s="260"/>
      <c r="G337" s="260"/>
      <c r="H337" s="260"/>
      <c r="I337" s="260">
        <f>SUM(E337:H337)</f>
        <v>82</v>
      </c>
      <c r="J337" s="259">
        <v>0</v>
      </c>
      <c r="K337" s="261"/>
      <c r="L337" s="261"/>
      <c r="M337" s="315" t="s">
        <v>1477</v>
      </c>
    </row>
    <row r="338" spans="1:13" outlineLevel="2" x14ac:dyDescent="0.2">
      <c r="A338" s="7">
        <v>7</v>
      </c>
      <c r="B338" s="465" t="s">
        <v>4582</v>
      </c>
      <c r="C338" s="592" t="s">
        <v>3645</v>
      </c>
      <c r="D338" s="61" t="s">
        <v>556</v>
      </c>
      <c r="E338" s="64">
        <v>100</v>
      </c>
      <c r="F338" s="64"/>
      <c r="G338" s="64"/>
      <c r="H338" s="64"/>
      <c r="I338" s="64">
        <f>SUM(E338:H338)</f>
        <v>100</v>
      </c>
      <c r="J338" s="160">
        <v>0</v>
      </c>
      <c r="M338" s="310" t="s">
        <v>1322</v>
      </c>
    </row>
    <row r="339" spans="1:13" ht="39.75" customHeight="1" outlineLevel="2" x14ac:dyDescent="0.2">
      <c r="A339" s="7">
        <v>7</v>
      </c>
      <c r="B339" s="465" t="s">
        <v>4583</v>
      </c>
      <c r="C339" s="592" t="s">
        <v>3646</v>
      </c>
      <c r="D339" s="61" t="s">
        <v>556</v>
      </c>
      <c r="E339" s="64">
        <v>140</v>
      </c>
      <c r="F339" s="64"/>
      <c r="G339" s="64"/>
      <c r="H339" s="64"/>
      <c r="I339" s="64">
        <f t="shared" ref="I339:I348" si="16">SUM(E339:H339)</f>
        <v>140</v>
      </c>
      <c r="J339" s="160">
        <v>0</v>
      </c>
      <c r="M339" s="310" t="s">
        <v>1321</v>
      </c>
    </row>
    <row r="340" spans="1:13" outlineLevel="2" x14ac:dyDescent="0.2">
      <c r="A340" s="7">
        <v>7</v>
      </c>
      <c r="B340" s="465" t="s">
        <v>4584</v>
      </c>
      <c r="C340" s="592" t="s">
        <v>3647</v>
      </c>
      <c r="D340" s="61" t="s">
        <v>556</v>
      </c>
      <c r="E340" s="64">
        <v>127</v>
      </c>
      <c r="F340" s="64"/>
      <c r="G340" s="64"/>
      <c r="H340" s="64"/>
      <c r="I340" s="64">
        <f t="shared" si="16"/>
        <v>127</v>
      </c>
      <c r="J340" s="160">
        <v>0</v>
      </c>
      <c r="M340" s="310" t="s">
        <v>1323</v>
      </c>
    </row>
    <row r="341" spans="1:13" s="75" customFormat="1" ht="13.5" customHeight="1" outlineLevel="1" x14ac:dyDescent="0.2">
      <c r="A341" s="14"/>
      <c r="B341" s="63"/>
      <c r="C341" s="596"/>
      <c r="D341" s="63" t="s">
        <v>243</v>
      </c>
      <c r="E341" s="67">
        <f>SUBTOTAL(9,E326:E340)</f>
        <v>786</v>
      </c>
      <c r="F341" s="67">
        <f>SUBTOTAL(9,F326:F340)</f>
        <v>0</v>
      </c>
      <c r="G341" s="67">
        <f>SUBTOTAL(9,G326:G340)</f>
        <v>0</v>
      </c>
      <c r="H341" s="67">
        <f>SUBTOTAL(9,H326:H340)</f>
        <v>0</v>
      </c>
      <c r="I341" s="67">
        <f t="shared" si="16"/>
        <v>786</v>
      </c>
      <c r="J341" s="236">
        <f>SUBTOTAL(9,J326:J340)</f>
        <v>154</v>
      </c>
      <c r="K341" s="236">
        <f>SUBTOTAL(9,K326:K340)</f>
        <v>1</v>
      </c>
      <c r="L341" s="236">
        <f>SUM(L326:L340)</f>
        <v>194</v>
      </c>
      <c r="M341" s="13"/>
    </row>
    <row r="342" spans="1:13" outlineLevel="2" x14ac:dyDescent="0.2">
      <c r="A342" s="7">
        <v>12</v>
      </c>
      <c r="B342" s="465" t="s">
        <v>4585</v>
      </c>
      <c r="C342" s="592" t="s">
        <v>3648</v>
      </c>
      <c r="D342" s="61" t="s">
        <v>244</v>
      </c>
      <c r="E342" s="64">
        <v>92</v>
      </c>
      <c r="F342" s="64"/>
      <c r="G342" s="64"/>
      <c r="H342" s="64"/>
      <c r="I342" s="64">
        <f t="shared" si="16"/>
        <v>92</v>
      </c>
      <c r="J342" s="160">
        <v>0</v>
      </c>
      <c r="M342" s="310" t="s">
        <v>1324</v>
      </c>
    </row>
    <row r="343" spans="1:13" s="75" customFormat="1" outlineLevel="1" x14ac:dyDescent="0.2">
      <c r="A343" s="14"/>
      <c r="B343" s="63"/>
      <c r="C343" s="596"/>
      <c r="D343" s="63" t="s">
        <v>245</v>
      </c>
      <c r="E343" s="67">
        <f>SUBTOTAL(9,E342:E342)</f>
        <v>92</v>
      </c>
      <c r="F343" s="67"/>
      <c r="G343" s="67">
        <f>SUBTOTAL(9,G159:G342)</f>
        <v>46</v>
      </c>
      <c r="H343" s="67">
        <f>SUBTOTAL(9,H159:H342)</f>
        <v>0</v>
      </c>
      <c r="I343" s="67">
        <f t="shared" si="16"/>
        <v>138</v>
      </c>
      <c r="J343" s="236">
        <f>SUBTOTAL(9,J342:J342)</f>
        <v>0</v>
      </c>
      <c r="K343" s="236">
        <f>SUBTOTAL(9,K341:K342)</f>
        <v>0</v>
      </c>
      <c r="L343" s="236"/>
      <c r="M343" s="13"/>
    </row>
    <row r="344" spans="1:13" ht="25.5" hidden="1" outlineLevel="2" x14ac:dyDescent="0.2">
      <c r="A344" s="7">
        <v>13</v>
      </c>
      <c r="B344" s="61" t="s">
        <v>693</v>
      </c>
      <c r="C344" s="592"/>
      <c r="D344" s="61" t="s">
        <v>425</v>
      </c>
      <c r="E344" s="64">
        <v>119</v>
      </c>
      <c r="F344" s="64"/>
      <c r="G344" s="64"/>
      <c r="H344" s="64"/>
      <c r="I344" s="64">
        <f t="shared" si="16"/>
        <v>119</v>
      </c>
      <c r="J344" s="160">
        <v>0</v>
      </c>
    </row>
    <row r="345" spans="1:13" hidden="1" outlineLevel="2" x14ac:dyDescent="0.2">
      <c r="A345" s="7">
        <v>13</v>
      </c>
      <c r="B345" s="61" t="s">
        <v>552</v>
      </c>
      <c r="C345" s="592"/>
      <c r="D345" s="61" t="s">
        <v>425</v>
      </c>
      <c r="E345" s="64">
        <v>100</v>
      </c>
      <c r="F345" s="64"/>
      <c r="G345" s="64"/>
      <c r="H345" s="64"/>
      <c r="I345" s="64">
        <f t="shared" si="16"/>
        <v>100</v>
      </c>
      <c r="J345" s="160">
        <v>17</v>
      </c>
    </row>
    <row r="346" spans="1:13" hidden="1" outlineLevel="2" x14ac:dyDescent="0.2">
      <c r="A346" s="7">
        <v>13</v>
      </c>
      <c r="B346" s="61" t="s">
        <v>424</v>
      </c>
      <c r="C346" s="592"/>
      <c r="D346" s="61" t="s">
        <v>425</v>
      </c>
      <c r="E346" s="64">
        <v>16</v>
      </c>
      <c r="F346" s="64"/>
      <c r="G346" s="64"/>
      <c r="H346" s="64"/>
      <c r="I346" s="64">
        <f t="shared" si="16"/>
        <v>16</v>
      </c>
      <c r="J346" s="160">
        <v>0</v>
      </c>
    </row>
    <row r="347" spans="1:13" ht="25.5" outlineLevel="2" x14ac:dyDescent="0.2">
      <c r="A347" s="7"/>
      <c r="B347" s="465" t="s">
        <v>4586</v>
      </c>
      <c r="C347" s="592" t="s">
        <v>3649</v>
      </c>
      <c r="D347" s="61" t="s">
        <v>425</v>
      </c>
      <c r="E347" s="64">
        <v>135</v>
      </c>
      <c r="F347" s="64"/>
      <c r="G347" s="64"/>
      <c r="H347" s="64"/>
      <c r="I347" s="64">
        <f t="shared" si="16"/>
        <v>135</v>
      </c>
      <c r="J347" s="160"/>
      <c r="M347" s="314" t="s">
        <v>1325</v>
      </c>
    </row>
    <row r="348" spans="1:13" x14ac:dyDescent="0.2">
      <c r="B348" s="128" t="s">
        <v>793</v>
      </c>
      <c r="C348" s="592"/>
      <c r="D348" s="128" t="s">
        <v>425</v>
      </c>
      <c r="E348" s="151">
        <v>100</v>
      </c>
      <c r="F348" s="151">
        <v>4</v>
      </c>
      <c r="G348" s="151"/>
      <c r="H348" s="151"/>
      <c r="I348" s="151">
        <f t="shared" si="16"/>
        <v>104</v>
      </c>
      <c r="J348" s="161">
        <v>2</v>
      </c>
      <c r="M348" s="310" t="s">
        <v>1326</v>
      </c>
    </row>
    <row r="349" spans="1:13" s="75" customFormat="1" outlineLevel="1" x14ac:dyDescent="0.2">
      <c r="A349" s="14"/>
      <c r="B349" s="63"/>
      <c r="C349" s="596"/>
      <c r="D349" s="63" t="s">
        <v>246</v>
      </c>
      <c r="E349" s="67">
        <f>SUBTOTAL(9,E347:E348)</f>
        <v>235</v>
      </c>
      <c r="F349" s="67">
        <f>SUBTOTAL(9,F347:F348)</f>
        <v>4</v>
      </c>
      <c r="G349" s="67">
        <f>SUBTOTAL(9,G344:G346)</f>
        <v>0</v>
      </c>
      <c r="H349" s="67">
        <f>SUBTOTAL(9,H344:H346)</f>
        <v>0</v>
      </c>
      <c r="I349" s="67">
        <f>SUM(I347:I348)</f>
        <v>239</v>
      </c>
      <c r="J349" s="236">
        <f>SUBTOTAL(9,J347:J348)</f>
        <v>2</v>
      </c>
      <c r="K349" s="236">
        <f>SUBTOTAL(9,K347:K348)</f>
        <v>0</v>
      </c>
      <c r="L349" s="236"/>
      <c r="M349" s="13"/>
    </row>
    <row r="350" spans="1:13" outlineLevel="2" x14ac:dyDescent="0.2">
      <c r="A350" s="7">
        <v>5</v>
      </c>
      <c r="B350" s="465" t="s">
        <v>4587</v>
      </c>
      <c r="C350" s="592" t="s">
        <v>3650</v>
      </c>
      <c r="D350" s="61" t="s">
        <v>247</v>
      </c>
      <c r="E350" s="64">
        <v>137</v>
      </c>
      <c r="F350" s="64"/>
      <c r="G350" s="64"/>
      <c r="H350" s="64"/>
      <c r="I350" s="64">
        <f t="shared" ref="I350:I362" si="17">SUM(E350:H350)</f>
        <v>137</v>
      </c>
      <c r="J350" s="160">
        <v>0</v>
      </c>
      <c r="M350" s="295" t="s">
        <v>1327</v>
      </c>
    </row>
    <row r="351" spans="1:13" s="75" customFormat="1" outlineLevel="1" x14ac:dyDescent="0.2">
      <c r="A351" s="14"/>
      <c r="B351" s="63"/>
      <c r="C351" s="596"/>
      <c r="D351" s="63" t="s">
        <v>248</v>
      </c>
      <c r="E351" s="67">
        <f>SUBTOTAL(9,E350:E350)</f>
        <v>137</v>
      </c>
      <c r="F351" s="67">
        <f>SUBTOTAL(9,F350:F350)</f>
        <v>0</v>
      </c>
      <c r="G351" s="67">
        <f>SUBTOTAL(9,G350:G350)</f>
        <v>0</v>
      </c>
      <c r="H351" s="67">
        <f>SUBTOTAL(9,H350:H350)</f>
        <v>0</v>
      </c>
      <c r="I351" s="67">
        <f t="shared" si="17"/>
        <v>137</v>
      </c>
      <c r="J351" s="236">
        <f>SUBTOTAL(9,J350:J350)</f>
        <v>0</v>
      </c>
      <c r="K351" s="236">
        <f>SUBTOTAL(9,K349:K350)</f>
        <v>0</v>
      </c>
      <c r="L351" s="236"/>
      <c r="M351" s="13"/>
    </row>
    <row r="352" spans="1:13" s="263" customFormat="1" outlineLevel="2" x14ac:dyDescent="0.2">
      <c r="A352" s="194">
        <v>13</v>
      </c>
      <c r="B352" s="469" t="s">
        <v>4588</v>
      </c>
      <c r="C352" s="597" t="s">
        <v>3651</v>
      </c>
      <c r="D352" s="154" t="s">
        <v>426</v>
      </c>
      <c r="E352" s="260">
        <v>120</v>
      </c>
      <c r="F352" s="260"/>
      <c r="G352" s="260"/>
      <c r="H352" s="260"/>
      <c r="I352" s="260">
        <f t="shared" si="17"/>
        <v>120</v>
      </c>
      <c r="J352" s="259"/>
      <c r="K352" s="261"/>
      <c r="L352" s="261"/>
      <c r="M352" s="315" t="s">
        <v>1478</v>
      </c>
    </row>
    <row r="353" spans="1:13" outlineLevel="2" x14ac:dyDescent="0.2">
      <c r="A353" s="7">
        <v>13</v>
      </c>
      <c r="B353" s="61" t="s">
        <v>694</v>
      </c>
      <c r="C353" s="592"/>
      <c r="D353" s="61" t="s">
        <v>426</v>
      </c>
      <c r="E353" s="64">
        <v>143</v>
      </c>
      <c r="F353" s="64"/>
      <c r="G353" s="64"/>
      <c r="H353" s="64"/>
      <c r="I353" s="64">
        <f t="shared" si="17"/>
        <v>143</v>
      </c>
      <c r="J353" s="160">
        <v>0</v>
      </c>
      <c r="K353" s="257">
        <v>17</v>
      </c>
      <c r="M353" s="295" t="s">
        <v>1328</v>
      </c>
    </row>
    <row r="354" spans="1:13" s="75" customFormat="1" outlineLevel="1" x14ac:dyDescent="0.2">
      <c r="A354" s="14"/>
      <c r="B354" s="63"/>
      <c r="C354" s="596"/>
      <c r="D354" s="63" t="s">
        <v>249</v>
      </c>
      <c r="E354" s="67">
        <f>SUBTOTAL(9,E352:E353)</f>
        <v>263</v>
      </c>
      <c r="F354" s="67">
        <f>SUBTOTAL(9,F352:F353)</f>
        <v>0</v>
      </c>
      <c r="G354" s="67">
        <f>SUBTOTAL(9,G352:G353)</f>
        <v>0</v>
      </c>
      <c r="H354" s="67">
        <f>SUBTOTAL(9,H352:H353)</f>
        <v>0</v>
      </c>
      <c r="I354" s="67">
        <f t="shared" si="17"/>
        <v>263</v>
      </c>
      <c r="J354" s="236">
        <f>SUBTOTAL(9,J352:J353)</f>
        <v>0</v>
      </c>
      <c r="K354" s="238">
        <f>SUM(K352:K353)</f>
        <v>17</v>
      </c>
      <c r="L354" s="238"/>
      <c r="M354" s="13"/>
    </row>
    <row r="355" spans="1:13" ht="25.5" outlineLevel="2" x14ac:dyDescent="0.2">
      <c r="A355" s="7">
        <v>10</v>
      </c>
      <c r="B355" s="465" t="s">
        <v>4345</v>
      </c>
      <c r="C355" s="592" t="s">
        <v>4344</v>
      </c>
      <c r="D355" s="61" t="s">
        <v>572</v>
      </c>
      <c r="E355" s="64">
        <v>104</v>
      </c>
      <c r="F355" s="64"/>
      <c r="G355" s="64"/>
      <c r="H355" s="64"/>
      <c r="I355" s="64">
        <f t="shared" si="17"/>
        <v>104</v>
      </c>
      <c r="J355" s="160">
        <v>6</v>
      </c>
      <c r="M355" s="295" t="s">
        <v>1329</v>
      </c>
    </row>
    <row r="356" spans="1:13" s="75" customFormat="1" outlineLevel="1" x14ac:dyDescent="0.2">
      <c r="A356" s="14"/>
      <c r="B356" s="63"/>
      <c r="C356" s="596"/>
      <c r="D356" s="63" t="s">
        <v>250</v>
      </c>
      <c r="E356" s="67">
        <f>SUBTOTAL(9,E355:E355)</f>
        <v>104</v>
      </c>
      <c r="F356" s="67">
        <f>SUBTOTAL(9,F355:F355)</f>
        <v>0</v>
      </c>
      <c r="G356" s="67">
        <f>SUBTOTAL(9,G355:G355)</f>
        <v>0</v>
      </c>
      <c r="H356" s="67">
        <f>SUBTOTAL(9,H355:H355)</f>
        <v>0</v>
      </c>
      <c r="I356" s="67">
        <f t="shared" si="17"/>
        <v>104</v>
      </c>
      <c r="J356" s="236">
        <f>SUBTOTAL(9,J355:J355)</f>
        <v>6</v>
      </c>
      <c r="K356" s="238"/>
      <c r="L356" s="238"/>
      <c r="M356" s="13"/>
    </row>
    <row r="357" spans="1:13" outlineLevel="2" x14ac:dyDescent="0.2">
      <c r="A357" s="7">
        <v>12</v>
      </c>
      <c r="B357" s="465" t="s">
        <v>4589</v>
      </c>
      <c r="C357" s="592" t="s">
        <v>3652</v>
      </c>
      <c r="D357" s="61" t="s">
        <v>251</v>
      </c>
      <c r="E357" s="64">
        <v>109</v>
      </c>
      <c r="F357" s="64"/>
      <c r="G357" s="64"/>
      <c r="H357" s="64"/>
      <c r="I357" s="64">
        <f t="shared" si="17"/>
        <v>109</v>
      </c>
      <c r="J357" s="160">
        <v>0</v>
      </c>
      <c r="M357" s="295" t="s">
        <v>1330</v>
      </c>
    </row>
    <row r="358" spans="1:13" s="75" customFormat="1" outlineLevel="1" x14ac:dyDescent="0.2">
      <c r="A358" s="14"/>
      <c r="B358" s="63"/>
      <c r="C358" s="596"/>
      <c r="D358" s="63" t="s">
        <v>357</v>
      </c>
      <c r="E358" s="67">
        <f>SUBTOTAL(9,E357:E357)</f>
        <v>109</v>
      </c>
      <c r="F358" s="67">
        <f>SUBTOTAL(9,F357:F357)</f>
        <v>0</v>
      </c>
      <c r="G358" s="67">
        <f>SUBTOTAL(9,G357:G357)</f>
        <v>0</v>
      </c>
      <c r="H358" s="67">
        <f>SUBTOTAL(9,H357:H357)</f>
        <v>0</v>
      </c>
      <c r="I358" s="67">
        <f t="shared" si="17"/>
        <v>109</v>
      </c>
      <c r="J358" s="236">
        <f>SUBTOTAL(9,J357:J357)</f>
        <v>0</v>
      </c>
      <c r="K358" s="236">
        <f>SUBTOTAL(9,K356:K357)</f>
        <v>0</v>
      </c>
      <c r="L358" s="236"/>
      <c r="M358" s="13"/>
    </row>
    <row r="359" spans="1:13" ht="25.5" outlineLevel="2" x14ac:dyDescent="0.2">
      <c r="A359" s="7">
        <v>12</v>
      </c>
      <c r="B359" s="465" t="s">
        <v>4590</v>
      </c>
      <c r="C359" s="592" t="s">
        <v>3653</v>
      </c>
      <c r="D359" s="61" t="s">
        <v>421</v>
      </c>
      <c r="E359" s="64">
        <v>94</v>
      </c>
      <c r="F359" s="64"/>
      <c r="G359" s="64"/>
      <c r="H359" s="64"/>
      <c r="I359" s="64">
        <f t="shared" si="17"/>
        <v>94</v>
      </c>
      <c r="J359" s="160">
        <v>0</v>
      </c>
      <c r="M359" s="295" t="s">
        <v>1331</v>
      </c>
    </row>
    <row r="360" spans="1:13" s="75" customFormat="1" outlineLevel="1" x14ac:dyDescent="0.2">
      <c r="A360" s="14"/>
      <c r="B360" s="63"/>
      <c r="C360" s="596"/>
      <c r="D360" s="63" t="s">
        <v>358</v>
      </c>
      <c r="E360" s="67">
        <f>SUBTOTAL(9,E359:E359)</f>
        <v>94</v>
      </c>
      <c r="F360" s="67">
        <f>SUBTOTAL(9,F359:F359)</f>
        <v>0</v>
      </c>
      <c r="G360" s="67">
        <f>SUBTOTAL(9,G359:G359)</f>
        <v>0</v>
      </c>
      <c r="H360" s="67">
        <f>SUBTOTAL(9,H359:H359)</f>
        <v>0</v>
      </c>
      <c r="I360" s="67">
        <f t="shared" si="17"/>
        <v>94</v>
      </c>
      <c r="J360" s="236">
        <f>SUBTOTAL(9,J359:J359)</f>
        <v>0</v>
      </c>
      <c r="K360" s="236">
        <f>SUBTOTAL(9,K358:K359)</f>
        <v>0</v>
      </c>
      <c r="L360" s="236"/>
      <c r="M360" s="13"/>
    </row>
    <row r="361" spans="1:13" outlineLevel="2" x14ac:dyDescent="0.2">
      <c r="A361" s="7">
        <v>12</v>
      </c>
      <c r="B361" s="61" t="s">
        <v>685</v>
      </c>
      <c r="C361" s="592"/>
      <c r="D361" s="61" t="s">
        <v>418</v>
      </c>
      <c r="E361" s="64">
        <v>142</v>
      </c>
      <c r="F361" s="64"/>
      <c r="G361" s="64"/>
      <c r="H361" s="64"/>
      <c r="I361" s="64">
        <f t="shared" si="17"/>
        <v>142</v>
      </c>
      <c r="J361" s="160">
        <v>0</v>
      </c>
      <c r="M361" s="295" t="s">
        <v>1332</v>
      </c>
    </row>
    <row r="362" spans="1:13" s="75" customFormat="1" outlineLevel="1" x14ac:dyDescent="0.2">
      <c r="A362" s="14"/>
      <c r="B362" s="63"/>
      <c r="C362" s="596"/>
      <c r="D362" s="63" t="s">
        <v>359</v>
      </c>
      <c r="E362" s="67">
        <f>SUBTOTAL(9,E361:E361)</f>
        <v>142</v>
      </c>
      <c r="F362" s="67">
        <f>SUBTOTAL(9,F361:F361)</f>
        <v>0</v>
      </c>
      <c r="G362" s="67">
        <f>SUBTOTAL(9,G361:G361)</f>
        <v>0</v>
      </c>
      <c r="H362" s="67">
        <f>SUBTOTAL(9,H361:H361)</f>
        <v>0</v>
      </c>
      <c r="I362" s="67">
        <f t="shared" si="17"/>
        <v>142</v>
      </c>
      <c r="J362" s="236">
        <f>SUBTOTAL(9,J361:J361)</f>
        <v>0</v>
      </c>
      <c r="K362" s="236">
        <f>SUBTOTAL(9,K361:K361)</f>
        <v>0</v>
      </c>
      <c r="L362" s="236"/>
      <c r="M362" s="13"/>
    </row>
    <row r="363" spans="1:13" ht="38.25" x14ac:dyDescent="0.2">
      <c r="B363" s="572" t="s">
        <v>4591</v>
      </c>
      <c r="C363" s="592" t="s">
        <v>3654</v>
      </c>
      <c r="D363" s="128" t="s">
        <v>360</v>
      </c>
      <c r="E363" s="64">
        <v>94</v>
      </c>
      <c r="F363" s="64"/>
      <c r="G363" s="64"/>
      <c r="H363" s="64"/>
      <c r="I363" s="64">
        <v>94</v>
      </c>
      <c r="J363" s="160"/>
      <c r="M363" s="295" t="s">
        <v>1333</v>
      </c>
    </row>
    <row r="364" spans="1:13" s="75" customFormat="1" outlineLevel="1" x14ac:dyDescent="0.2">
      <c r="A364" s="14"/>
      <c r="B364" s="63"/>
      <c r="C364" s="596"/>
      <c r="D364" s="63" t="s">
        <v>786</v>
      </c>
      <c r="E364" s="67" t="s">
        <v>1560</v>
      </c>
      <c r="F364" s="67">
        <f>SUBTOTAL(9,F362:F363)</f>
        <v>0</v>
      </c>
      <c r="G364" s="67">
        <f>SUBTOTAL(9,G362:G363)</f>
        <v>0</v>
      </c>
      <c r="H364" s="67">
        <f>SUBTOTAL(9,H362:H363)</f>
        <v>0</v>
      </c>
      <c r="I364" s="67" t="s">
        <v>1560</v>
      </c>
      <c r="J364" s="236">
        <f>SUBTOTAL(9,J362:J363)</f>
        <v>0</v>
      </c>
      <c r="K364" s="236">
        <f>SUBTOTAL(9,K362:K363)</f>
        <v>0</v>
      </c>
      <c r="L364" s="236"/>
      <c r="M364" s="13"/>
    </row>
    <row r="365" spans="1:13" ht="38.25" outlineLevel="2" x14ac:dyDescent="0.2">
      <c r="A365" s="7">
        <v>15</v>
      </c>
      <c r="B365" s="465" t="s">
        <v>4592</v>
      </c>
      <c r="C365" s="592" t="s">
        <v>3655</v>
      </c>
      <c r="D365" s="61" t="s">
        <v>312</v>
      </c>
      <c r="E365" s="64">
        <v>128</v>
      </c>
      <c r="F365" s="64"/>
      <c r="G365" s="64"/>
      <c r="H365" s="64"/>
      <c r="I365" s="64">
        <f t="shared" ref="I365:I375" si="18">SUM(E365:H365)</f>
        <v>128</v>
      </c>
      <c r="J365" s="160">
        <v>0</v>
      </c>
      <c r="M365" s="295" t="s">
        <v>1334</v>
      </c>
    </row>
    <row r="366" spans="1:13" outlineLevel="2" x14ac:dyDescent="0.2">
      <c r="A366" s="7">
        <v>15</v>
      </c>
      <c r="B366" s="465" t="s">
        <v>4593</v>
      </c>
      <c r="C366" s="592" t="s">
        <v>3656</v>
      </c>
      <c r="D366" s="61" t="s">
        <v>312</v>
      </c>
      <c r="E366" s="64"/>
      <c r="F366" s="64"/>
      <c r="G366" s="64"/>
      <c r="H366" s="64"/>
      <c r="I366" s="64">
        <f t="shared" si="18"/>
        <v>0</v>
      </c>
      <c r="J366" s="160">
        <v>28</v>
      </c>
      <c r="M366" s="312" t="s">
        <v>1455</v>
      </c>
    </row>
    <row r="367" spans="1:13" s="75" customFormat="1" outlineLevel="1" x14ac:dyDescent="0.2">
      <c r="A367" s="14"/>
      <c r="B367" s="63"/>
      <c r="C367" s="596"/>
      <c r="D367" s="63" t="s">
        <v>361</v>
      </c>
      <c r="E367" s="67">
        <f>SUBTOTAL(9,E365:E366)</f>
        <v>128</v>
      </c>
      <c r="F367" s="67">
        <f>SUBTOTAL(9,F364:F366)</f>
        <v>0</v>
      </c>
      <c r="G367" s="67">
        <f>SUBTOTAL(9,G364:G366)</f>
        <v>0</v>
      </c>
      <c r="H367" s="67">
        <f>SUBTOTAL(9,H364:H366)</f>
        <v>0</v>
      </c>
      <c r="I367" s="67">
        <f t="shared" si="18"/>
        <v>128</v>
      </c>
      <c r="J367" s="236">
        <f>SUBTOTAL(9,J364:J366)</f>
        <v>28</v>
      </c>
      <c r="K367" s="236">
        <f>SUBTOTAL(9,K365:K366)</f>
        <v>0</v>
      </c>
      <c r="L367" s="236"/>
      <c r="M367" s="13"/>
    </row>
    <row r="368" spans="1:13" outlineLevel="2" x14ac:dyDescent="0.2">
      <c r="A368" s="7">
        <v>2</v>
      </c>
      <c r="B368" s="465" t="s">
        <v>4594</v>
      </c>
      <c r="C368" s="592" t="s">
        <v>3657</v>
      </c>
      <c r="D368" s="61" t="s">
        <v>703</v>
      </c>
      <c r="E368" s="64">
        <v>75</v>
      </c>
      <c r="F368" s="64"/>
      <c r="G368" s="64"/>
      <c r="H368" s="64"/>
      <c r="I368" s="64">
        <f t="shared" si="18"/>
        <v>75</v>
      </c>
      <c r="J368" s="160">
        <v>0</v>
      </c>
      <c r="M368" s="295" t="s">
        <v>1335</v>
      </c>
    </row>
    <row r="369" spans="1:13" s="75" customFormat="1" outlineLevel="1" x14ac:dyDescent="0.2">
      <c r="A369" s="14"/>
      <c r="B369" s="63"/>
      <c r="C369" s="596"/>
      <c r="D369" s="63" t="s">
        <v>362</v>
      </c>
      <c r="E369" s="67">
        <f>SUBTOTAL(9,E368:E368)</f>
        <v>75</v>
      </c>
      <c r="F369" s="67">
        <f>SUBTOTAL(9,F368:F368)</f>
        <v>0</v>
      </c>
      <c r="G369" s="67">
        <f>SUBTOTAL(9,G368:G368)</f>
        <v>0</v>
      </c>
      <c r="H369" s="67">
        <f>SUBTOTAL(9,H368:H368)</f>
        <v>0</v>
      </c>
      <c r="I369" s="67">
        <f t="shared" si="18"/>
        <v>75</v>
      </c>
      <c r="J369" s="236">
        <f>SUBTOTAL(9,J368:J368)</f>
        <v>0</v>
      </c>
      <c r="K369" s="236">
        <f>SUBTOTAL(9,K367:K368)</f>
        <v>0</v>
      </c>
      <c r="L369" s="236"/>
      <c r="M369" s="13"/>
    </row>
    <row r="370" spans="1:13" ht="25.5" outlineLevel="2" x14ac:dyDescent="0.2">
      <c r="A370" s="7">
        <v>4</v>
      </c>
      <c r="B370" s="465" t="s">
        <v>4626</v>
      </c>
      <c r="C370" s="592" t="s">
        <v>4627</v>
      </c>
      <c r="D370" s="61" t="s">
        <v>667</v>
      </c>
      <c r="E370" s="64">
        <v>66</v>
      </c>
      <c r="F370" s="64"/>
      <c r="G370" s="64"/>
      <c r="H370" s="64"/>
      <c r="I370" s="64">
        <f t="shared" si="18"/>
        <v>66</v>
      </c>
      <c r="J370" s="160">
        <v>0</v>
      </c>
      <c r="M370" s="295" t="s">
        <v>1336</v>
      </c>
    </row>
    <row r="371" spans="1:13" ht="25.5" outlineLevel="2" x14ac:dyDescent="0.2">
      <c r="A371" s="7">
        <v>4</v>
      </c>
      <c r="B371" s="465" t="s">
        <v>4595</v>
      </c>
      <c r="C371" s="592" t="s">
        <v>3658</v>
      </c>
      <c r="D371" s="61" t="s">
        <v>667</v>
      </c>
      <c r="E371" s="64">
        <v>104</v>
      </c>
      <c r="F371" s="64"/>
      <c r="G371" s="64"/>
      <c r="H371" s="64"/>
      <c r="I371" s="64">
        <f t="shared" si="18"/>
        <v>104</v>
      </c>
      <c r="J371" s="160">
        <v>0</v>
      </c>
      <c r="M371" s="295" t="s">
        <v>1337</v>
      </c>
    </row>
    <row r="372" spans="1:13" s="75" customFormat="1" outlineLevel="1" x14ac:dyDescent="0.2">
      <c r="A372" s="14"/>
      <c r="B372" s="63"/>
      <c r="C372" s="596"/>
      <c r="D372" s="63" t="s">
        <v>691</v>
      </c>
      <c r="E372" s="67">
        <f>SUBTOTAL(9,E370:E371)</f>
        <v>170</v>
      </c>
      <c r="F372" s="67">
        <f>SUBTOTAL(9,F370:F371)</f>
        <v>0</v>
      </c>
      <c r="G372" s="67">
        <f>SUBTOTAL(9,G370:G371)</f>
        <v>0</v>
      </c>
      <c r="H372" s="67">
        <f>SUBTOTAL(9,H370:H371)</f>
        <v>0</v>
      </c>
      <c r="I372" s="67">
        <f t="shared" si="18"/>
        <v>170</v>
      </c>
      <c r="J372" s="236">
        <f>SUBTOTAL(9,J370:J371)</f>
        <v>0</v>
      </c>
      <c r="K372" s="236">
        <f>SUBTOTAL(9,K370:K371)</f>
        <v>0</v>
      </c>
      <c r="L372" s="236"/>
      <c r="M372" s="13"/>
    </row>
    <row r="373" spans="1:13" ht="38.25" outlineLevel="2" x14ac:dyDescent="0.2">
      <c r="A373" s="7">
        <v>2</v>
      </c>
      <c r="B373" s="465" t="s">
        <v>4596</v>
      </c>
      <c r="C373" s="592" t="s">
        <v>3659</v>
      </c>
      <c r="D373" s="61" t="s">
        <v>588</v>
      </c>
      <c r="E373" s="64">
        <v>65</v>
      </c>
      <c r="F373" s="64"/>
      <c r="G373" s="64"/>
      <c r="H373" s="64"/>
      <c r="I373" s="64">
        <f t="shared" si="18"/>
        <v>65</v>
      </c>
      <c r="J373" s="160"/>
      <c r="M373" s="295" t="s">
        <v>1338</v>
      </c>
    </row>
    <row r="374" spans="1:13" outlineLevel="2" x14ac:dyDescent="0.2">
      <c r="A374" s="7">
        <v>2</v>
      </c>
      <c r="B374" s="465" t="s">
        <v>4597</v>
      </c>
      <c r="C374" s="592" t="s">
        <v>3660</v>
      </c>
      <c r="D374" s="61" t="s">
        <v>588</v>
      </c>
      <c r="E374" s="64">
        <v>40</v>
      </c>
      <c r="F374" s="64"/>
      <c r="G374" s="64"/>
      <c r="H374" s="64"/>
      <c r="I374" s="64">
        <f t="shared" si="18"/>
        <v>40</v>
      </c>
      <c r="J374" s="160"/>
      <c r="K374" s="257">
        <v>1</v>
      </c>
      <c r="M374" s="295" t="s">
        <v>1339</v>
      </c>
    </row>
    <row r="375" spans="1:13" s="75" customFormat="1" outlineLevel="1" x14ac:dyDescent="0.2">
      <c r="A375" s="14"/>
      <c r="B375" s="63"/>
      <c r="C375" s="596"/>
      <c r="D375" s="63" t="s">
        <v>367</v>
      </c>
      <c r="E375" s="67">
        <f>SUBTOTAL(9,E373:E374)</f>
        <v>105</v>
      </c>
      <c r="F375" s="67">
        <f>SUBTOTAL(9,F373:F374)</f>
        <v>0</v>
      </c>
      <c r="G375" s="67">
        <f>SUBTOTAL(9,G373:G374)</f>
        <v>0</v>
      </c>
      <c r="H375" s="67">
        <f>SUBTOTAL(9,H373:H374)</f>
        <v>0</v>
      </c>
      <c r="I375" s="67">
        <f t="shared" si="18"/>
        <v>105</v>
      </c>
      <c r="J375" s="236">
        <f>SUBTOTAL(9,J373:J374)</f>
        <v>0</v>
      </c>
      <c r="K375" s="236">
        <f>SUBTOTAL(9,K373:K374)</f>
        <v>1</v>
      </c>
      <c r="L375" s="236"/>
      <c r="M375" s="13"/>
    </row>
    <row r="376" spans="1:13" outlineLevel="2" x14ac:dyDescent="0.2">
      <c r="A376" s="7">
        <v>15</v>
      </c>
      <c r="B376" s="128" t="s">
        <v>1565</v>
      </c>
      <c r="C376" s="592"/>
      <c r="D376" s="128" t="s">
        <v>441</v>
      </c>
      <c r="E376" s="258"/>
      <c r="F376" s="258"/>
      <c r="G376" s="258"/>
      <c r="H376" s="258"/>
      <c r="I376" s="258"/>
      <c r="J376" s="258">
        <v>54</v>
      </c>
      <c r="K376" s="258"/>
      <c r="L376" s="550"/>
      <c r="M376" s="316" t="s">
        <v>844</v>
      </c>
    </row>
    <row r="377" spans="1:13" outlineLevel="2" x14ac:dyDescent="0.2">
      <c r="A377" s="7"/>
      <c r="B377" s="465" t="s">
        <v>4598</v>
      </c>
      <c r="C377" s="592" t="s">
        <v>3661</v>
      </c>
      <c r="D377" s="61" t="s">
        <v>441</v>
      </c>
      <c r="E377" s="64">
        <v>84</v>
      </c>
      <c r="F377" s="64"/>
      <c r="G377" s="64"/>
      <c r="H377" s="64"/>
      <c r="I377" s="64">
        <f>SUM(E377:H377)</f>
        <v>84</v>
      </c>
      <c r="J377" s="160">
        <v>0</v>
      </c>
      <c r="M377" s="295" t="s">
        <v>1340</v>
      </c>
    </row>
    <row r="378" spans="1:13" s="263" customFormat="1" outlineLevel="2" x14ac:dyDescent="0.2">
      <c r="A378" s="194"/>
      <c r="B378" s="154" t="s">
        <v>1078</v>
      </c>
      <c r="C378" s="597"/>
      <c r="D378" s="154" t="s">
        <v>441</v>
      </c>
      <c r="E378" s="260"/>
      <c r="F378" s="260"/>
      <c r="G378" s="260"/>
      <c r="H378" s="260"/>
      <c r="I378" s="260"/>
      <c r="K378" s="261"/>
      <c r="L378" s="259">
        <v>84</v>
      </c>
      <c r="M378" s="313">
        <v>101283</v>
      </c>
    </row>
    <row r="379" spans="1:13" ht="25.5" outlineLevel="2" x14ac:dyDescent="0.2">
      <c r="A379" s="7"/>
      <c r="B379" s="465" t="s">
        <v>4599</v>
      </c>
      <c r="C379" s="592" t="s">
        <v>3662</v>
      </c>
      <c r="D379" s="61" t="s">
        <v>441</v>
      </c>
      <c r="E379" s="64">
        <v>93</v>
      </c>
      <c r="F379" s="64"/>
      <c r="G379" s="64"/>
      <c r="H379" s="64"/>
      <c r="I379" s="64">
        <f>SUM(E379:H379)</f>
        <v>93</v>
      </c>
      <c r="J379" s="160"/>
      <c r="M379" s="295" t="s">
        <v>1341</v>
      </c>
    </row>
    <row r="380" spans="1:13" outlineLevel="2" x14ac:dyDescent="0.2">
      <c r="A380" s="7">
        <v>15</v>
      </c>
      <c r="B380" s="61" t="s">
        <v>73</v>
      </c>
      <c r="C380" s="592"/>
      <c r="D380" s="61" t="s">
        <v>441</v>
      </c>
      <c r="E380" s="64"/>
      <c r="F380" s="64"/>
      <c r="G380" s="64"/>
      <c r="H380" s="64"/>
      <c r="I380" s="64"/>
      <c r="J380" s="160"/>
      <c r="L380" s="257">
        <v>48</v>
      </c>
      <c r="M380" s="312">
        <v>101086</v>
      </c>
    </row>
    <row r="381" spans="1:13" ht="25.5" outlineLevel="2" x14ac:dyDescent="0.2">
      <c r="A381" s="7">
        <v>15</v>
      </c>
      <c r="B381" s="465" t="s">
        <v>4600</v>
      </c>
      <c r="C381" s="592" t="s">
        <v>3663</v>
      </c>
      <c r="D381" s="61" t="s">
        <v>441</v>
      </c>
      <c r="E381" s="64">
        <v>92</v>
      </c>
      <c r="F381" s="64"/>
      <c r="G381" s="64"/>
      <c r="H381" s="64"/>
      <c r="I381" s="64">
        <f t="shared" ref="I381:I390" si="19">SUM(E381:H381)</f>
        <v>92</v>
      </c>
      <c r="J381" s="160">
        <v>0</v>
      </c>
      <c r="M381" s="295" t="s">
        <v>1342</v>
      </c>
    </row>
    <row r="382" spans="1:13" ht="25.5" outlineLevel="2" x14ac:dyDescent="0.2">
      <c r="A382" s="13">
        <v>15</v>
      </c>
      <c r="B382" s="509" t="s">
        <v>4601</v>
      </c>
      <c r="C382" s="592" t="s">
        <v>3664</v>
      </c>
      <c r="D382" s="74" t="s">
        <v>441</v>
      </c>
      <c r="E382" s="271">
        <v>25</v>
      </c>
      <c r="F382" s="271"/>
      <c r="G382" s="271">
        <v>2</v>
      </c>
      <c r="H382" s="107"/>
      <c r="I382" s="107">
        <f t="shared" si="19"/>
        <v>27</v>
      </c>
      <c r="J382" s="240">
        <v>14</v>
      </c>
      <c r="K382" s="257">
        <v>1</v>
      </c>
      <c r="M382" s="311">
        <v>100946</v>
      </c>
    </row>
    <row r="383" spans="1:13" outlineLevel="2" x14ac:dyDescent="0.2">
      <c r="A383" s="7">
        <v>15</v>
      </c>
      <c r="B383" s="465" t="s">
        <v>4602</v>
      </c>
      <c r="C383" s="592" t="s">
        <v>3665</v>
      </c>
      <c r="D383" s="61" t="s">
        <v>441</v>
      </c>
      <c r="E383" s="64">
        <v>102</v>
      </c>
      <c r="F383" s="64"/>
      <c r="G383" s="64"/>
      <c r="H383" s="64"/>
      <c r="I383" s="64">
        <f t="shared" si="19"/>
        <v>102</v>
      </c>
      <c r="J383" s="160">
        <v>0</v>
      </c>
      <c r="M383" s="295" t="s">
        <v>1343</v>
      </c>
    </row>
    <row r="384" spans="1:13" s="75" customFormat="1" outlineLevel="1" x14ac:dyDescent="0.2">
      <c r="A384" s="14"/>
      <c r="B384" s="63"/>
      <c r="C384" s="596"/>
      <c r="D384" s="63" t="s">
        <v>472</v>
      </c>
      <c r="E384" s="76">
        <f>SUM(E376:E383)</f>
        <v>396</v>
      </c>
      <c r="F384" s="76">
        <f>SUBTOTAL(9,F377:F383)</f>
        <v>0</v>
      </c>
      <c r="G384" s="76">
        <f>SUBTOTAL(9,G377:G383)</f>
        <v>2</v>
      </c>
      <c r="H384" s="67">
        <f>SUBTOTAL(9,H377:H383)</f>
        <v>0</v>
      </c>
      <c r="I384" s="67">
        <f t="shared" si="19"/>
        <v>398</v>
      </c>
      <c r="J384" s="236">
        <f>SUBTOTAL(9,J377:J383)</f>
        <v>14</v>
      </c>
      <c r="K384" s="236">
        <f>SUBTOTAL(9,K382:K383)</f>
        <v>1</v>
      </c>
      <c r="L384" s="236">
        <f>SUM(L376:L383)</f>
        <v>132</v>
      </c>
      <c r="M384" s="13"/>
    </row>
    <row r="385" spans="1:13" outlineLevel="2" x14ac:dyDescent="0.2">
      <c r="A385" s="7">
        <v>11</v>
      </c>
      <c r="B385" s="465" t="s">
        <v>4603</v>
      </c>
      <c r="C385" s="592" t="s">
        <v>3666</v>
      </c>
      <c r="D385" s="61" t="s">
        <v>473</v>
      </c>
      <c r="E385" s="64">
        <v>142</v>
      </c>
      <c r="F385" s="64"/>
      <c r="G385" s="64"/>
      <c r="H385" s="64"/>
      <c r="I385" s="64">
        <f t="shared" si="19"/>
        <v>142</v>
      </c>
      <c r="J385" s="160">
        <v>1</v>
      </c>
      <c r="M385" s="295" t="s">
        <v>1344</v>
      </c>
    </row>
    <row r="386" spans="1:13" s="75" customFormat="1" outlineLevel="1" x14ac:dyDescent="0.2">
      <c r="A386" s="14"/>
      <c r="B386" s="63"/>
      <c r="C386" s="596"/>
      <c r="D386" s="63" t="s">
        <v>474</v>
      </c>
      <c r="E386" s="67">
        <f>SUBTOTAL(9,E385:E385)</f>
        <v>142</v>
      </c>
      <c r="F386" s="67">
        <f>SUBTOTAL(9,F385:F385)</f>
        <v>0</v>
      </c>
      <c r="G386" s="67">
        <f>SUBTOTAL(9,G385:G385)</f>
        <v>0</v>
      </c>
      <c r="H386" s="67">
        <f>SUBTOTAL(9,H385:H385)</f>
        <v>0</v>
      </c>
      <c r="I386" s="67">
        <f t="shared" si="19"/>
        <v>142</v>
      </c>
      <c r="J386" s="236">
        <f>SUBTOTAL(9,J385:J385)</f>
        <v>1</v>
      </c>
      <c r="K386" s="236">
        <f>SUBTOTAL(9,K384:K385)</f>
        <v>0</v>
      </c>
      <c r="L386" s="236"/>
      <c r="M386" s="13"/>
    </row>
    <row r="387" spans="1:13" outlineLevel="2" x14ac:dyDescent="0.2">
      <c r="A387" s="7">
        <v>5</v>
      </c>
      <c r="B387" s="465" t="s">
        <v>4604</v>
      </c>
      <c r="C387" s="592" t="s">
        <v>3667</v>
      </c>
      <c r="D387" s="61" t="s">
        <v>114</v>
      </c>
      <c r="E387" s="64">
        <v>55</v>
      </c>
      <c r="F387" s="64"/>
      <c r="G387" s="64"/>
      <c r="H387" s="64"/>
      <c r="I387" s="64">
        <f t="shared" si="19"/>
        <v>55</v>
      </c>
      <c r="J387" s="160">
        <v>8</v>
      </c>
      <c r="M387" s="311">
        <v>100439</v>
      </c>
    </row>
    <row r="388" spans="1:13" outlineLevel="2" x14ac:dyDescent="0.2">
      <c r="A388" s="7">
        <v>5</v>
      </c>
      <c r="B388" s="465" t="s">
        <v>4605</v>
      </c>
      <c r="C388" s="592" t="s">
        <v>3668</v>
      </c>
      <c r="D388" s="61" t="s">
        <v>114</v>
      </c>
      <c r="E388" s="64"/>
      <c r="F388" s="64">
        <v>28</v>
      </c>
      <c r="G388" s="64"/>
      <c r="H388" s="64"/>
      <c r="I388" s="64">
        <f t="shared" si="19"/>
        <v>28</v>
      </c>
      <c r="J388" s="160">
        <v>10</v>
      </c>
      <c r="K388" s="257">
        <v>10</v>
      </c>
      <c r="M388" s="295" t="s">
        <v>1346</v>
      </c>
    </row>
    <row r="389" spans="1:13" outlineLevel="2" x14ac:dyDescent="0.2">
      <c r="A389" s="7">
        <v>5</v>
      </c>
      <c r="B389" s="465" t="s">
        <v>4606</v>
      </c>
      <c r="C389" s="592" t="s">
        <v>3669</v>
      </c>
      <c r="D389" s="61" t="s">
        <v>114</v>
      </c>
      <c r="E389" s="64">
        <v>97</v>
      </c>
      <c r="F389" s="64"/>
      <c r="G389" s="64"/>
      <c r="H389" s="64"/>
      <c r="I389" s="64">
        <f t="shared" si="19"/>
        <v>97</v>
      </c>
      <c r="J389" s="160">
        <v>0</v>
      </c>
      <c r="M389" s="295" t="s">
        <v>1345</v>
      </c>
    </row>
    <row r="390" spans="1:13" s="75" customFormat="1" outlineLevel="1" x14ac:dyDescent="0.2">
      <c r="A390" s="14"/>
      <c r="B390" s="63"/>
      <c r="C390" s="596"/>
      <c r="D390" s="63" t="s">
        <v>475</v>
      </c>
      <c r="E390" s="67">
        <f>SUBTOTAL(9,E387:E389)</f>
        <v>152</v>
      </c>
      <c r="F390" s="67">
        <f>SUBTOTAL(9,F387:F389)</f>
        <v>28</v>
      </c>
      <c r="G390" s="67">
        <f>SUBTOTAL(9,G387:G389)</f>
        <v>0</v>
      </c>
      <c r="H390" s="67">
        <f>SUBTOTAL(9,H387:H389)</f>
        <v>0</v>
      </c>
      <c r="I390" s="67">
        <f t="shared" si="19"/>
        <v>180</v>
      </c>
      <c r="J390" s="236">
        <f>SUBTOTAL(9,J387:J389)</f>
        <v>18</v>
      </c>
      <c r="K390" s="236">
        <f>SUBTOTAL(9,K388:K389)</f>
        <v>10</v>
      </c>
      <c r="L390" s="236"/>
      <c r="M390" s="13"/>
    </row>
    <row r="391" spans="1:13" x14ac:dyDescent="0.2">
      <c r="B391" s="128" t="s">
        <v>827</v>
      </c>
      <c r="C391" s="592"/>
      <c r="D391" s="128" t="s">
        <v>505</v>
      </c>
      <c r="E391" s="159">
        <v>95</v>
      </c>
      <c r="I391" s="113">
        <v>95</v>
      </c>
      <c r="J391" s="239"/>
      <c r="M391" s="295" t="s">
        <v>1347</v>
      </c>
    </row>
    <row r="392" spans="1:13" outlineLevel="2" x14ac:dyDescent="0.2">
      <c r="A392" s="7">
        <v>1</v>
      </c>
      <c r="B392" s="465" t="s">
        <v>4607</v>
      </c>
      <c r="C392" s="592" t="s">
        <v>3670</v>
      </c>
      <c r="D392" s="61" t="s">
        <v>505</v>
      </c>
      <c r="E392" s="64">
        <v>110</v>
      </c>
      <c r="F392" s="64"/>
      <c r="G392" s="64"/>
      <c r="H392" s="64"/>
      <c r="I392" s="64">
        <f>SUM(E392:H392)</f>
        <v>110</v>
      </c>
      <c r="J392" s="160" t="s">
        <v>608</v>
      </c>
      <c r="M392" s="295" t="s">
        <v>1348</v>
      </c>
    </row>
    <row r="393" spans="1:13" ht="19.5" customHeight="1" outlineLevel="2" x14ac:dyDescent="0.2">
      <c r="A393" s="7">
        <v>1</v>
      </c>
      <c r="B393" s="465" t="s">
        <v>692</v>
      </c>
      <c r="C393" s="592"/>
      <c r="D393" s="61" t="s">
        <v>505</v>
      </c>
      <c r="E393" s="64">
        <v>100</v>
      </c>
      <c r="F393" s="64"/>
      <c r="G393" s="64"/>
      <c r="H393" s="64"/>
      <c r="I393" s="64">
        <f>SUM(E393:H393)</f>
        <v>100</v>
      </c>
      <c r="J393" s="160"/>
      <c r="K393" s="257" t="s">
        <v>214</v>
      </c>
      <c r="M393" s="295" t="s">
        <v>1349</v>
      </c>
    </row>
    <row r="394" spans="1:13" s="75" customFormat="1" outlineLevel="1" x14ac:dyDescent="0.2">
      <c r="A394" s="14"/>
      <c r="B394" s="63"/>
      <c r="C394" s="596"/>
      <c r="D394" s="63" t="s">
        <v>476</v>
      </c>
      <c r="E394" s="67">
        <f>SUBTOTAL(9,E391:E393)</f>
        <v>305</v>
      </c>
      <c r="F394" s="67">
        <f>SUBTOTAL(9,F392:F393)</f>
        <v>0</v>
      </c>
      <c r="G394" s="67">
        <f>SUBTOTAL(9,G392:G393)</f>
        <v>0</v>
      </c>
      <c r="H394" s="67">
        <f>SUBTOTAL(9,H392:H393)</f>
        <v>0</v>
      </c>
      <c r="I394" s="67">
        <f>SUBTOTAL(9,I391:I393)</f>
        <v>305</v>
      </c>
      <c r="J394" s="236">
        <v>87</v>
      </c>
      <c r="K394" s="236">
        <f>SUBTOTAL(9,K393:K393)</f>
        <v>0</v>
      </c>
      <c r="L394" s="236"/>
      <c r="M394" s="13"/>
    </row>
    <row r="395" spans="1:13" outlineLevel="2" x14ac:dyDescent="0.2">
      <c r="A395" s="7">
        <v>11</v>
      </c>
      <c r="B395" s="61" t="s">
        <v>706</v>
      </c>
      <c r="C395" s="592"/>
      <c r="D395" s="61" t="s">
        <v>477</v>
      </c>
      <c r="E395" s="64">
        <v>65</v>
      </c>
      <c r="F395" s="64"/>
      <c r="G395" s="64"/>
      <c r="H395" s="64"/>
      <c r="I395" s="64">
        <f t="shared" ref="I395:I423" si="20">SUM(E395:H395)</f>
        <v>65</v>
      </c>
      <c r="J395" s="160"/>
      <c r="M395" s="295" t="s">
        <v>1350</v>
      </c>
    </row>
    <row r="396" spans="1:13" s="75" customFormat="1" outlineLevel="1" x14ac:dyDescent="0.2">
      <c r="A396" s="14"/>
      <c r="B396" s="63"/>
      <c r="C396" s="596"/>
      <c r="D396" s="63" t="s">
        <v>478</v>
      </c>
      <c r="E396" s="67">
        <f>SUBTOTAL(9,E395:E395)</f>
        <v>65</v>
      </c>
      <c r="F396" s="67">
        <f>SUBTOTAL(9,F395:F395)</f>
        <v>0</v>
      </c>
      <c r="G396" s="67">
        <f>SUBTOTAL(9,G395:G395)</f>
        <v>0</v>
      </c>
      <c r="H396" s="67">
        <f>SUBTOTAL(9,H395:H395)</f>
        <v>0</v>
      </c>
      <c r="I396" s="67">
        <f t="shared" si="20"/>
        <v>65</v>
      </c>
      <c r="J396" s="236">
        <f>SUBTOTAL(9,J395:J395)</f>
        <v>0</v>
      </c>
      <c r="K396" s="236">
        <f>SUBTOTAL(9,K394:K395)</f>
        <v>0</v>
      </c>
      <c r="L396" s="236"/>
      <c r="M396" s="13"/>
    </row>
    <row r="397" spans="1:13" outlineLevel="2" x14ac:dyDescent="0.2">
      <c r="A397" s="7">
        <v>8</v>
      </c>
      <c r="B397" s="465" t="s">
        <v>4608</v>
      </c>
      <c r="C397" s="592" t="s">
        <v>3671</v>
      </c>
      <c r="D397" s="61" t="s">
        <v>564</v>
      </c>
      <c r="E397" s="64">
        <v>130</v>
      </c>
      <c r="F397" s="64"/>
      <c r="G397" s="64"/>
      <c r="H397" s="64"/>
      <c r="I397" s="64">
        <f t="shared" si="20"/>
        <v>130</v>
      </c>
      <c r="J397" s="160">
        <v>0</v>
      </c>
      <c r="M397" s="295" t="s">
        <v>1351</v>
      </c>
    </row>
    <row r="398" spans="1:13" s="75" customFormat="1" outlineLevel="1" x14ac:dyDescent="0.2">
      <c r="A398" s="14"/>
      <c r="B398" s="63"/>
      <c r="C398" s="596"/>
      <c r="D398" s="63" t="s">
        <v>479</v>
      </c>
      <c r="E398" s="67">
        <f>SUBTOTAL(9,E397:E397)</f>
        <v>130</v>
      </c>
      <c r="F398" s="67">
        <f>SUBTOTAL(9,F397:F397)</f>
        <v>0</v>
      </c>
      <c r="G398" s="67">
        <f>SUBTOTAL(9,G397:G397)</f>
        <v>0</v>
      </c>
      <c r="H398" s="67">
        <f>SUBTOTAL(9,H397:H397)</f>
        <v>0</v>
      </c>
      <c r="I398" s="67">
        <f t="shared" si="20"/>
        <v>130</v>
      </c>
      <c r="J398" s="236">
        <f>SUBTOTAL(9,J397:J397)</f>
        <v>0</v>
      </c>
      <c r="K398" s="236">
        <f>SUBTOTAL(9,K396:K397)</f>
        <v>0</v>
      </c>
      <c r="L398" s="236"/>
      <c r="M398" s="13"/>
    </row>
    <row r="399" spans="1:13" outlineLevel="2" x14ac:dyDescent="0.2">
      <c r="A399" s="7">
        <v>1</v>
      </c>
      <c r="B399" s="465" t="s">
        <v>4609</v>
      </c>
      <c r="C399" s="592" t="s">
        <v>3672</v>
      </c>
      <c r="D399" s="61" t="s">
        <v>504</v>
      </c>
      <c r="E399" s="64">
        <v>24</v>
      </c>
      <c r="F399" s="64"/>
      <c r="G399" s="64"/>
      <c r="H399" s="64"/>
      <c r="I399" s="64">
        <f t="shared" si="20"/>
        <v>24</v>
      </c>
      <c r="J399" s="160">
        <v>0</v>
      </c>
      <c r="M399" s="295" t="s">
        <v>1352</v>
      </c>
    </row>
    <row r="400" spans="1:13" outlineLevel="2" x14ac:dyDescent="0.2">
      <c r="A400" s="7"/>
      <c r="B400" s="61" t="s">
        <v>1660</v>
      </c>
      <c r="C400" s="592"/>
      <c r="D400" s="61" t="s">
        <v>504</v>
      </c>
      <c r="E400" s="64"/>
      <c r="F400" s="64"/>
      <c r="G400" s="64"/>
      <c r="H400" s="64"/>
      <c r="I400" s="64"/>
      <c r="J400" s="151"/>
      <c r="L400" s="160">
        <v>104</v>
      </c>
      <c r="M400" s="295">
        <v>101388</v>
      </c>
    </row>
    <row r="401" spans="1:13" outlineLevel="2" x14ac:dyDescent="0.2">
      <c r="A401" s="7">
        <v>1</v>
      </c>
      <c r="B401" s="465" t="s">
        <v>4610</v>
      </c>
      <c r="C401" s="592" t="s">
        <v>3673</v>
      </c>
      <c r="D401" s="61" t="s">
        <v>504</v>
      </c>
      <c r="E401" s="65"/>
      <c r="F401" s="64"/>
      <c r="G401" s="64"/>
      <c r="H401" s="64"/>
      <c r="I401" s="64">
        <f t="shared" si="20"/>
        <v>0</v>
      </c>
      <c r="J401" s="111"/>
      <c r="L401" s="160">
        <v>29</v>
      </c>
      <c r="M401" s="295">
        <v>100887</v>
      </c>
    </row>
    <row r="402" spans="1:13" ht="25.5" outlineLevel="2" x14ac:dyDescent="0.2">
      <c r="A402" s="7">
        <v>1</v>
      </c>
      <c r="B402" s="465" t="s">
        <v>4611</v>
      </c>
      <c r="C402" s="592" t="s">
        <v>3674</v>
      </c>
      <c r="D402" s="61" t="s">
        <v>504</v>
      </c>
      <c r="E402" s="64">
        <v>103</v>
      </c>
      <c r="F402" s="64"/>
      <c r="G402" s="64"/>
      <c r="H402" s="64"/>
      <c r="I402" s="64">
        <f t="shared" si="20"/>
        <v>103</v>
      </c>
      <c r="J402" s="160">
        <v>0</v>
      </c>
      <c r="M402" s="295" t="s">
        <v>1354</v>
      </c>
    </row>
    <row r="403" spans="1:13" outlineLevel="2" x14ac:dyDescent="0.2">
      <c r="A403" s="7">
        <v>1</v>
      </c>
      <c r="B403" s="465" t="s">
        <v>4612</v>
      </c>
      <c r="C403" s="592" t="s">
        <v>3675</v>
      </c>
      <c r="D403" s="61" t="s">
        <v>504</v>
      </c>
      <c r="E403" s="64">
        <v>228</v>
      </c>
      <c r="F403" s="64"/>
      <c r="G403" s="64"/>
      <c r="H403" s="64"/>
      <c r="I403" s="64">
        <f t="shared" si="20"/>
        <v>228</v>
      </c>
      <c r="J403" s="160">
        <v>0</v>
      </c>
      <c r="M403" s="295" t="s">
        <v>1355</v>
      </c>
    </row>
    <row r="404" spans="1:13" ht="42" customHeight="1" outlineLevel="2" x14ac:dyDescent="0.2">
      <c r="A404" s="7">
        <v>1</v>
      </c>
      <c r="B404" s="465" t="s">
        <v>4613</v>
      </c>
      <c r="C404" s="507" t="s">
        <v>3676</v>
      </c>
      <c r="D404" s="61" t="s">
        <v>504</v>
      </c>
      <c r="E404" s="64">
        <v>90</v>
      </c>
      <c r="F404" s="64"/>
      <c r="G404" s="64"/>
      <c r="H404" s="64"/>
      <c r="I404" s="64">
        <f>SUM(E404:H404)</f>
        <v>90</v>
      </c>
      <c r="J404" s="160">
        <v>0</v>
      </c>
      <c r="M404" s="295" t="s">
        <v>1353</v>
      </c>
    </row>
    <row r="405" spans="1:13" ht="25.5" outlineLevel="2" x14ac:dyDescent="0.2">
      <c r="A405" s="7">
        <v>1</v>
      </c>
      <c r="B405" s="61" t="s">
        <v>1582</v>
      </c>
      <c r="C405" s="507" t="s">
        <v>3677</v>
      </c>
      <c r="D405" s="61" t="s">
        <v>504</v>
      </c>
      <c r="E405" s="64">
        <v>108</v>
      </c>
      <c r="F405" s="64"/>
      <c r="G405" s="64"/>
      <c r="H405" s="64"/>
      <c r="I405" s="64">
        <f t="shared" si="20"/>
        <v>108</v>
      </c>
      <c r="J405" s="160"/>
      <c r="M405" s="295">
        <v>100312</v>
      </c>
    </row>
    <row r="406" spans="1:13" s="75" customFormat="1" outlineLevel="1" x14ac:dyDescent="0.2">
      <c r="A406" s="14"/>
      <c r="B406" s="63"/>
      <c r="C406" s="596"/>
      <c r="D406" s="63" t="s">
        <v>480</v>
      </c>
      <c r="E406" s="67">
        <f>SUBTOTAL(9,E399:E405)</f>
        <v>553</v>
      </c>
      <c r="F406" s="67">
        <f>SUBTOTAL(9,F401:F405)</f>
        <v>0</v>
      </c>
      <c r="G406" s="67">
        <f>SUBTOTAL(9,G401:G405)</f>
        <v>0</v>
      </c>
      <c r="H406" s="67">
        <f>SUBTOTAL(9,H401:H405)</f>
        <v>0</v>
      </c>
      <c r="I406" s="67">
        <f t="shared" si="20"/>
        <v>553</v>
      </c>
      <c r="J406" s="236">
        <f>SUBTOTAL(9,J401:J405)</f>
        <v>0</v>
      </c>
      <c r="K406" s="236">
        <f>SUBTOTAL(9,K405:K405)</f>
        <v>0</v>
      </c>
      <c r="L406" s="236">
        <f>SUM(L399:L405)</f>
        <v>133</v>
      </c>
      <c r="M406" s="13"/>
    </row>
    <row r="407" spans="1:13" outlineLevel="2" x14ac:dyDescent="0.2">
      <c r="A407" s="7">
        <v>14</v>
      </c>
      <c r="B407" s="465" t="s">
        <v>4614</v>
      </c>
      <c r="C407" s="592" t="s">
        <v>3678</v>
      </c>
      <c r="D407" s="61" t="s">
        <v>481</v>
      </c>
      <c r="E407" s="64"/>
      <c r="F407" s="64"/>
      <c r="G407" s="64"/>
      <c r="H407" s="64"/>
      <c r="I407" s="64">
        <f t="shared" si="20"/>
        <v>0</v>
      </c>
      <c r="J407" s="160">
        <v>49</v>
      </c>
      <c r="M407" s="312" t="s">
        <v>1456</v>
      </c>
    </row>
    <row r="408" spans="1:13" ht="25.5" outlineLevel="2" x14ac:dyDescent="0.2">
      <c r="A408" s="7">
        <v>14</v>
      </c>
      <c r="B408" s="465" t="s">
        <v>4616</v>
      </c>
      <c r="C408" s="592" t="s">
        <v>3679</v>
      </c>
      <c r="D408" s="61" t="s">
        <v>481</v>
      </c>
      <c r="E408" s="64">
        <v>60</v>
      </c>
      <c r="F408" s="64"/>
      <c r="G408" s="64"/>
      <c r="H408" s="64"/>
      <c r="I408" s="64">
        <f t="shared" si="20"/>
        <v>60</v>
      </c>
      <c r="J408" s="160">
        <v>0</v>
      </c>
      <c r="M408" s="295" t="s">
        <v>1356</v>
      </c>
    </row>
    <row r="409" spans="1:13" s="75" customFormat="1" outlineLevel="1" x14ac:dyDescent="0.2">
      <c r="A409" s="14"/>
      <c r="B409" s="63"/>
      <c r="C409" s="596"/>
      <c r="D409" s="63" t="s">
        <v>482</v>
      </c>
      <c r="E409" s="67">
        <f>SUBTOTAL(9,E407:E408)</f>
        <v>60</v>
      </c>
      <c r="F409" s="67">
        <f>SUBTOTAL(9,F407:F408)</f>
        <v>0</v>
      </c>
      <c r="G409" s="67">
        <f>SUBTOTAL(9,G407:G408)</f>
        <v>0</v>
      </c>
      <c r="H409" s="67">
        <f>SUBTOTAL(9,H407:H408)</f>
        <v>0</v>
      </c>
      <c r="I409" s="67">
        <f t="shared" si="20"/>
        <v>60</v>
      </c>
      <c r="J409" s="236">
        <f>SUBTOTAL(9,J407:J408)</f>
        <v>49</v>
      </c>
      <c r="K409" s="236">
        <f>SUBTOTAL(9,K407:K408)</f>
        <v>0</v>
      </c>
      <c r="L409" s="236"/>
      <c r="M409" s="13"/>
    </row>
    <row r="410" spans="1:13" ht="25.5" outlineLevel="2" x14ac:dyDescent="0.2">
      <c r="A410" s="7">
        <v>3</v>
      </c>
      <c r="B410" s="465" t="s">
        <v>4615</v>
      </c>
      <c r="C410" s="592" t="s">
        <v>3680</v>
      </c>
      <c r="D410" s="61" t="s">
        <v>483</v>
      </c>
      <c r="E410" s="64">
        <v>79</v>
      </c>
      <c r="F410" s="64"/>
      <c r="G410" s="64"/>
      <c r="H410" s="64"/>
      <c r="I410" s="64">
        <f t="shared" si="20"/>
        <v>79</v>
      </c>
      <c r="J410" s="160"/>
      <c r="M410" s="295" t="s">
        <v>1357</v>
      </c>
    </row>
    <row r="411" spans="1:13" s="75" customFormat="1" outlineLevel="1" x14ac:dyDescent="0.2">
      <c r="A411" s="14"/>
      <c r="B411" s="63"/>
      <c r="C411" s="596"/>
      <c r="D411" s="63" t="s">
        <v>484</v>
      </c>
      <c r="E411" s="67">
        <f>SUBTOTAL(9,E410:E410)</f>
        <v>79</v>
      </c>
      <c r="F411" s="67">
        <f>SUBTOTAL(9,F410:F410)</f>
        <v>0</v>
      </c>
      <c r="G411" s="67">
        <f>SUBTOTAL(9,G410:G410)</f>
        <v>0</v>
      </c>
      <c r="H411" s="67">
        <f>SUBTOTAL(9,H410:H410)</f>
        <v>0</v>
      </c>
      <c r="I411" s="67">
        <f t="shared" si="20"/>
        <v>79</v>
      </c>
      <c r="J411" s="236">
        <f>SUBTOTAL(9,J410:J410)</f>
        <v>0</v>
      </c>
      <c r="K411" s="236">
        <f>SUBTOTAL(9,K410:K410)</f>
        <v>0</v>
      </c>
      <c r="L411" s="236"/>
      <c r="M411" s="13"/>
    </row>
    <row r="412" spans="1:13" outlineLevel="2" x14ac:dyDescent="0.2">
      <c r="A412" s="7">
        <v>5</v>
      </c>
      <c r="B412" s="465" t="s">
        <v>4617</v>
      </c>
      <c r="C412" s="592" t="s">
        <v>3681</v>
      </c>
      <c r="D412" s="61" t="s">
        <v>485</v>
      </c>
      <c r="E412" s="64">
        <v>57</v>
      </c>
      <c r="F412" s="64"/>
      <c r="G412" s="64"/>
      <c r="H412" s="64"/>
      <c r="I412" s="64">
        <f t="shared" si="20"/>
        <v>57</v>
      </c>
      <c r="J412" s="160"/>
      <c r="M412" s="295" t="s">
        <v>1358</v>
      </c>
    </row>
    <row r="413" spans="1:13" s="75" customFormat="1" outlineLevel="1" x14ac:dyDescent="0.2">
      <c r="A413" s="14"/>
      <c r="B413" s="63"/>
      <c r="C413" s="596"/>
      <c r="D413" s="63" t="s">
        <v>486</v>
      </c>
      <c r="E413" s="67">
        <f>SUBTOTAL(9,E412:E412)</f>
        <v>57</v>
      </c>
      <c r="F413" s="67">
        <f>SUBTOTAL(9,F412:F412)</f>
        <v>0</v>
      </c>
      <c r="G413" s="67">
        <f>SUBTOTAL(9,G412:G412)</f>
        <v>0</v>
      </c>
      <c r="H413" s="67">
        <f>SUBTOTAL(9,H412:H412)</f>
        <v>0</v>
      </c>
      <c r="I413" s="67">
        <f t="shared" si="20"/>
        <v>57</v>
      </c>
      <c r="J413" s="236">
        <f>SUBTOTAL(9,J412:J412)</f>
        <v>0</v>
      </c>
      <c r="K413" s="236">
        <f>SUBTOTAL(9,K411:K412)</f>
        <v>0</v>
      </c>
      <c r="L413" s="236"/>
      <c r="M413" s="13"/>
    </row>
    <row r="414" spans="1:13" outlineLevel="2" x14ac:dyDescent="0.2">
      <c r="A414" s="7">
        <v>9</v>
      </c>
      <c r="B414" s="465" t="s">
        <v>4618</v>
      </c>
      <c r="C414" s="592" t="s">
        <v>3682</v>
      </c>
      <c r="D414" s="61" t="s">
        <v>487</v>
      </c>
      <c r="E414" s="64">
        <v>60</v>
      </c>
      <c r="F414" s="64"/>
      <c r="G414" s="64"/>
      <c r="H414" s="64"/>
      <c r="I414" s="64">
        <f t="shared" si="20"/>
        <v>60</v>
      </c>
      <c r="J414" s="160">
        <v>10</v>
      </c>
      <c r="M414" s="295" t="s">
        <v>1359</v>
      </c>
    </row>
    <row r="415" spans="1:13" s="75" customFormat="1" outlineLevel="1" x14ac:dyDescent="0.2">
      <c r="A415" s="14"/>
      <c r="B415" s="63"/>
      <c r="C415" s="596"/>
      <c r="D415" s="63" t="s">
        <v>488</v>
      </c>
      <c r="E415" s="67">
        <f>SUBTOTAL(9,E414:E414)</f>
        <v>60</v>
      </c>
      <c r="F415" s="67">
        <f>SUBTOTAL(9,F414:F414)</f>
        <v>0</v>
      </c>
      <c r="G415" s="67">
        <f>SUBTOTAL(9,G414:G414)</f>
        <v>0</v>
      </c>
      <c r="H415" s="67">
        <f>SUBTOTAL(9,H414:H414)</f>
        <v>0</v>
      </c>
      <c r="I415" s="67">
        <f t="shared" si="20"/>
        <v>60</v>
      </c>
      <c r="J415" s="236">
        <f>SUBTOTAL(9,J414:J414)</f>
        <v>10</v>
      </c>
      <c r="K415" s="236">
        <f>SUBTOTAL(9,K413:K414)</f>
        <v>0</v>
      </c>
      <c r="L415" s="236"/>
      <c r="M415" s="13"/>
    </row>
    <row r="416" spans="1:13" ht="38.25" outlineLevel="2" x14ac:dyDescent="0.2">
      <c r="A416" s="7">
        <v>15</v>
      </c>
      <c r="B416" s="465" t="s">
        <v>4392</v>
      </c>
      <c r="C416" s="592" t="s">
        <v>3683</v>
      </c>
      <c r="D416" s="61" t="s">
        <v>624</v>
      </c>
      <c r="E416" s="64">
        <v>112</v>
      </c>
      <c r="F416" s="64"/>
      <c r="G416" s="64"/>
      <c r="H416" s="64"/>
      <c r="I416" s="64">
        <f t="shared" si="20"/>
        <v>112</v>
      </c>
      <c r="J416" s="160">
        <v>0</v>
      </c>
      <c r="M416" s="295" t="s">
        <v>1360</v>
      </c>
    </row>
    <row r="417" spans="1:13" outlineLevel="2" x14ac:dyDescent="0.2">
      <c r="A417" s="7">
        <v>15</v>
      </c>
      <c r="B417" s="465" t="s">
        <v>4393</v>
      </c>
      <c r="C417" s="592" t="s">
        <v>3684</v>
      </c>
      <c r="D417" s="61" t="s">
        <v>624</v>
      </c>
      <c r="E417" s="64">
        <v>34</v>
      </c>
      <c r="F417" s="137"/>
      <c r="G417" s="64"/>
      <c r="H417" s="64"/>
      <c r="I417" s="64">
        <v>34</v>
      </c>
      <c r="J417" s="160">
        <v>36</v>
      </c>
      <c r="K417" s="64">
        <v>9</v>
      </c>
      <c r="L417" s="64"/>
      <c r="M417" s="295" t="s">
        <v>1361</v>
      </c>
    </row>
    <row r="418" spans="1:13" s="75" customFormat="1" outlineLevel="1" x14ac:dyDescent="0.2">
      <c r="A418" s="14"/>
      <c r="B418" s="63"/>
      <c r="C418" s="596"/>
      <c r="D418" s="63" t="s">
        <v>489</v>
      </c>
      <c r="E418" s="67">
        <f>SUBTOTAL(9,E416:E417)</f>
        <v>146</v>
      </c>
      <c r="F418" s="67">
        <f>SUBTOTAL(9,F416:F417)</f>
        <v>0</v>
      </c>
      <c r="G418" s="67">
        <f>SUBTOTAL(9,G416:G417)</f>
        <v>0</v>
      </c>
      <c r="H418" s="67">
        <f>SUBTOTAL(9,H416:H417)</f>
        <v>0</v>
      </c>
      <c r="I418" s="67">
        <f t="shared" si="20"/>
        <v>146</v>
      </c>
      <c r="J418" s="236">
        <f>SUBTOTAL(9,J416:J417)</f>
        <v>36</v>
      </c>
      <c r="K418" s="236">
        <f>SUBTOTAL(9,K416:K417)</f>
        <v>9</v>
      </c>
      <c r="L418" s="236"/>
      <c r="M418" s="13"/>
    </row>
    <row r="419" spans="1:13" outlineLevel="2" x14ac:dyDescent="0.2">
      <c r="A419" s="7">
        <v>4</v>
      </c>
      <c r="B419" s="61" t="s">
        <v>0</v>
      </c>
      <c r="C419" s="592"/>
      <c r="D419" s="61" t="s">
        <v>490</v>
      </c>
      <c r="E419" s="64"/>
      <c r="F419" s="64"/>
      <c r="G419" s="64"/>
      <c r="H419" s="64"/>
      <c r="I419" s="64">
        <f t="shared" si="20"/>
        <v>0</v>
      </c>
      <c r="J419" s="160">
        <v>27</v>
      </c>
      <c r="M419" s="312" t="s">
        <v>1457</v>
      </c>
    </row>
    <row r="420" spans="1:13" outlineLevel="2" x14ac:dyDescent="0.2">
      <c r="A420" s="7">
        <v>4</v>
      </c>
      <c r="B420" s="465" t="s">
        <v>4394</v>
      </c>
      <c r="C420" s="592" t="s">
        <v>3685</v>
      </c>
      <c r="D420" s="61" t="s">
        <v>490</v>
      </c>
      <c r="E420" s="64">
        <v>71</v>
      </c>
      <c r="F420" s="64"/>
      <c r="G420" s="64"/>
      <c r="H420" s="64"/>
      <c r="I420" s="64">
        <f t="shared" si="20"/>
        <v>71</v>
      </c>
      <c r="J420" s="160">
        <v>13</v>
      </c>
      <c r="M420" s="295" t="s">
        <v>1362</v>
      </c>
    </row>
    <row r="421" spans="1:13" s="75" customFormat="1" outlineLevel="1" x14ac:dyDescent="0.2">
      <c r="A421" s="14"/>
      <c r="B421" s="63"/>
      <c r="C421" s="596"/>
      <c r="D421" s="63" t="s">
        <v>491</v>
      </c>
      <c r="E421" s="67">
        <f>SUBTOTAL(9,E419:E420)</f>
        <v>71</v>
      </c>
      <c r="F421" s="67">
        <f>SUBTOTAL(9,F419:F420)</f>
        <v>0</v>
      </c>
      <c r="G421" s="67">
        <f>SUBTOTAL(9,G419:G420)</f>
        <v>0</v>
      </c>
      <c r="H421" s="67">
        <f>SUBTOTAL(9,H419:H420)</f>
        <v>0</v>
      </c>
      <c r="I421" s="67">
        <f t="shared" si="20"/>
        <v>71</v>
      </c>
      <c r="J421" s="236">
        <f>SUBTOTAL(9,J419:J420)</f>
        <v>40</v>
      </c>
      <c r="K421" s="236">
        <f>SUBTOTAL(9,K419:K420)</f>
        <v>0</v>
      </c>
      <c r="L421" s="236"/>
      <c r="M421" s="13"/>
    </row>
    <row r="422" spans="1:13" outlineLevel="2" x14ac:dyDescent="0.2">
      <c r="A422" s="7">
        <v>4</v>
      </c>
      <c r="B422" s="465" t="s">
        <v>4395</v>
      </c>
      <c r="C422" s="592" t="s">
        <v>3686</v>
      </c>
      <c r="D422" s="61" t="s">
        <v>87</v>
      </c>
      <c r="E422" s="64">
        <v>104</v>
      </c>
      <c r="F422" s="64"/>
      <c r="G422" s="64"/>
      <c r="H422" s="64"/>
      <c r="I422" s="64">
        <f t="shared" si="20"/>
        <v>104</v>
      </c>
      <c r="J422" s="160"/>
      <c r="M422" s="295">
        <v>100337</v>
      </c>
    </row>
    <row r="423" spans="1:13" s="75" customFormat="1" outlineLevel="1" x14ac:dyDescent="0.2">
      <c r="A423" s="14"/>
      <c r="B423" s="63"/>
      <c r="C423" s="596"/>
      <c r="D423" s="63" t="s">
        <v>492</v>
      </c>
      <c r="E423" s="67">
        <f>SUBTOTAL(9,E422:E422)</f>
        <v>104</v>
      </c>
      <c r="F423" s="67">
        <f>SUBTOTAL(9,F422:F422)</f>
        <v>0</v>
      </c>
      <c r="G423" s="67">
        <f>SUBTOTAL(9,G422:G422)</f>
        <v>0</v>
      </c>
      <c r="H423" s="67">
        <f>SUBTOTAL(9,H422:H422)</f>
        <v>0</v>
      </c>
      <c r="I423" s="67">
        <f t="shared" si="20"/>
        <v>104</v>
      </c>
      <c r="J423" s="236">
        <f>SUBTOTAL(9,J422:J422)</f>
        <v>0</v>
      </c>
      <c r="K423" s="236">
        <f>SUBTOTAL(9,K421:K422)</f>
        <v>0</v>
      </c>
      <c r="L423" s="236"/>
      <c r="M423" s="13"/>
    </row>
    <row r="424" spans="1:13" outlineLevel="1" x14ac:dyDescent="0.2">
      <c r="A424" s="531" t="s">
        <v>3447</v>
      </c>
      <c r="B424" s="509" t="s">
        <v>4634</v>
      </c>
      <c r="C424" s="592" t="s">
        <v>4633</v>
      </c>
      <c r="D424" s="509" t="s">
        <v>565</v>
      </c>
      <c r="E424" s="532"/>
      <c r="F424" s="532"/>
      <c r="G424" s="532"/>
      <c r="H424" s="532"/>
      <c r="I424" s="532"/>
      <c r="J424" s="484">
        <v>26</v>
      </c>
      <c r="K424" s="484"/>
      <c r="L424" s="484"/>
      <c r="M424" s="531">
        <v>101333</v>
      </c>
    </row>
    <row r="425" spans="1:13" ht="25.5" outlineLevel="2" x14ac:dyDescent="0.2">
      <c r="A425" s="7">
        <v>9</v>
      </c>
      <c r="B425" s="465" t="s">
        <v>4349</v>
      </c>
      <c r="C425" s="592" t="s">
        <v>4348</v>
      </c>
      <c r="D425" s="61" t="s">
        <v>565</v>
      </c>
      <c r="E425" s="64">
        <v>144</v>
      </c>
      <c r="F425" s="64"/>
      <c r="G425" s="64"/>
      <c r="H425" s="64"/>
      <c r="I425" s="64">
        <v>144</v>
      </c>
      <c r="J425" s="160"/>
      <c r="M425" s="295" t="s">
        <v>1363</v>
      </c>
    </row>
    <row r="426" spans="1:13" s="75" customFormat="1" outlineLevel="1" x14ac:dyDescent="0.2">
      <c r="A426" s="14"/>
      <c r="B426" s="63"/>
      <c r="C426" s="596"/>
      <c r="D426" s="63" t="s">
        <v>493</v>
      </c>
      <c r="E426" s="67">
        <f>SUBTOTAL(9,E425:E425)</f>
        <v>144</v>
      </c>
      <c r="F426" s="67">
        <f>SUBTOTAL(9,F425:F425)</f>
        <v>0</v>
      </c>
      <c r="G426" s="67">
        <f>SUBTOTAL(9,G425:G425)</f>
        <v>0</v>
      </c>
      <c r="H426" s="67">
        <f>SUBTOTAL(9,H425:H425)</f>
        <v>0</v>
      </c>
      <c r="I426" s="67">
        <f t="shared" ref="I426:I436" si="21">SUM(E426:H426)</f>
        <v>144</v>
      </c>
      <c r="J426" s="236">
        <f>SUBTOTAL(9,J425:J425)</f>
        <v>0</v>
      </c>
      <c r="K426" s="236">
        <f>SUBTOTAL(9,K423:K425)</f>
        <v>0</v>
      </c>
      <c r="L426" s="236"/>
      <c r="M426" s="13"/>
    </row>
    <row r="427" spans="1:13" outlineLevel="2" x14ac:dyDescent="0.2">
      <c r="A427" s="7">
        <v>9</v>
      </c>
      <c r="B427" s="61" t="s">
        <v>300</v>
      </c>
      <c r="C427" s="592"/>
      <c r="D427" s="61" t="s">
        <v>566</v>
      </c>
      <c r="E427" s="64">
        <v>48</v>
      </c>
      <c r="F427" s="64"/>
      <c r="G427" s="64"/>
      <c r="H427" s="64"/>
      <c r="I427" s="64">
        <f t="shared" si="21"/>
        <v>48</v>
      </c>
      <c r="J427" s="160">
        <v>2</v>
      </c>
      <c r="M427" s="295" t="s">
        <v>1364</v>
      </c>
    </row>
    <row r="428" spans="1:13" s="75" customFormat="1" outlineLevel="1" x14ac:dyDescent="0.2">
      <c r="A428" s="14"/>
      <c r="B428" s="63"/>
      <c r="C428" s="596"/>
      <c r="D428" s="63" t="s">
        <v>494</v>
      </c>
      <c r="E428" s="67">
        <f>SUBTOTAL(9,E427:E427)</f>
        <v>48</v>
      </c>
      <c r="F428" s="67">
        <f>SUBTOTAL(9,F427:F427)</f>
        <v>0</v>
      </c>
      <c r="G428" s="67">
        <f>SUBTOTAL(9,G427:G427)</f>
        <v>0</v>
      </c>
      <c r="H428" s="67">
        <f>SUBTOTAL(9,H427:H427)</f>
        <v>0</v>
      </c>
      <c r="I428" s="67">
        <f t="shared" si="21"/>
        <v>48</v>
      </c>
      <c r="J428" s="236">
        <f>SUBTOTAL(9,J427:J427)</f>
        <v>2</v>
      </c>
      <c r="K428" s="236">
        <f>SUBTOTAL(9,K426:K427)</f>
        <v>0</v>
      </c>
      <c r="L428" s="236"/>
      <c r="M428" s="13"/>
    </row>
    <row r="429" spans="1:13" ht="38.25" outlineLevel="2" x14ac:dyDescent="0.2">
      <c r="A429" s="7">
        <v>2</v>
      </c>
      <c r="B429" s="465" t="s">
        <v>4396</v>
      </c>
      <c r="C429" s="592" t="s">
        <v>3687</v>
      </c>
      <c r="D429" s="61" t="s">
        <v>704</v>
      </c>
      <c r="E429" s="64">
        <v>97</v>
      </c>
      <c r="F429" s="64"/>
      <c r="G429" s="64"/>
      <c r="H429" s="64"/>
      <c r="I429" s="64">
        <f t="shared" si="21"/>
        <v>97</v>
      </c>
      <c r="J429" s="160">
        <v>0</v>
      </c>
      <c r="M429" s="295" t="s">
        <v>1366</v>
      </c>
    </row>
    <row r="430" spans="1:13" ht="25.5" outlineLevel="2" x14ac:dyDescent="0.2">
      <c r="A430" s="7">
        <v>2</v>
      </c>
      <c r="B430" s="465" t="s">
        <v>4397</v>
      </c>
      <c r="C430" s="592" t="s">
        <v>3688</v>
      </c>
      <c r="D430" s="61" t="s">
        <v>704</v>
      </c>
      <c r="E430" s="64">
        <v>60</v>
      </c>
      <c r="F430" s="64"/>
      <c r="G430" s="64"/>
      <c r="H430" s="64"/>
      <c r="I430" s="64">
        <f>SUM(E430:H430)</f>
        <v>60</v>
      </c>
      <c r="J430" s="160">
        <v>14</v>
      </c>
      <c r="M430" s="295" t="s">
        <v>1365</v>
      </c>
    </row>
    <row r="431" spans="1:13" ht="38.25" outlineLevel="2" x14ac:dyDescent="0.2">
      <c r="A431" s="7">
        <v>2</v>
      </c>
      <c r="B431" s="465" t="s">
        <v>4398</v>
      </c>
      <c r="C431" s="592" t="s">
        <v>3689</v>
      </c>
      <c r="D431" s="61" t="s">
        <v>704</v>
      </c>
      <c r="E431" s="64">
        <v>45</v>
      </c>
      <c r="F431" s="64"/>
      <c r="G431" s="64"/>
      <c r="H431" s="64"/>
      <c r="I431" s="64">
        <f t="shared" si="21"/>
        <v>45</v>
      </c>
      <c r="J431" s="160">
        <v>0</v>
      </c>
      <c r="M431" s="295" t="s">
        <v>1367</v>
      </c>
    </row>
    <row r="432" spans="1:13" outlineLevel="2" x14ac:dyDescent="0.2">
      <c r="A432" s="7">
        <v>2</v>
      </c>
      <c r="B432" s="61" t="s">
        <v>301</v>
      </c>
      <c r="C432" s="592"/>
      <c r="D432" s="61" t="s">
        <v>704</v>
      </c>
      <c r="E432" s="64"/>
      <c r="F432" s="64"/>
      <c r="G432" s="64"/>
      <c r="H432" s="64"/>
      <c r="I432" s="64">
        <f t="shared" si="21"/>
        <v>0</v>
      </c>
      <c r="J432" s="160">
        <v>88</v>
      </c>
      <c r="M432" s="295" t="s">
        <v>1458</v>
      </c>
    </row>
    <row r="433" spans="1:13" s="75" customFormat="1" outlineLevel="1" x14ac:dyDescent="0.2">
      <c r="A433" s="14"/>
      <c r="B433" s="63"/>
      <c r="C433" s="596"/>
      <c r="D433" s="63" t="s">
        <v>370</v>
      </c>
      <c r="E433" s="67">
        <f>SUBTOTAL(9,E429:E432)</f>
        <v>202</v>
      </c>
      <c r="F433" s="67">
        <f>SUBTOTAL(9,F429:F432)</f>
        <v>0</v>
      </c>
      <c r="G433" s="67">
        <f>SUBTOTAL(9,G429:G432)</f>
        <v>0</v>
      </c>
      <c r="H433" s="67">
        <f>SUBTOTAL(9,H429:H432)</f>
        <v>0</v>
      </c>
      <c r="I433" s="67">
        <f t="shared" si="21"/>
        <v>202</v>
      </c>
      <c r="J433" s="236">
        <f>SUBTOTAL(9,J429:J432)</f>
        <v>102</v>
      </c>
      <c r="K433" s="236">
        <f>SUBTOTAL(9,K432:K432)</f>
        <v>0</v>
      </c>
      <c r="L433" s="236"/>
      <c r="M433" s="13"/>
    </row>
    <row r="434" spans="1:13" outlineLevel="2" x14ac:dyDescent="0.2">
      <c r="A434" s="7">
        <v>5</v>
      </c>
      <c r="B434" s="465" t="s">
        <v>4400</v>
      </c>
      <c r="C434" s="592" t="s">
        <v>3690</v>
      </c>
      <c r="D434" s="61" t="s">
        <v>92</v>
      </c>
      <c r="E434" s="64"/>
      <c r="F434" s="64"/>
      <c r="G434" s="64"/>
      <c r="H434" s="64"/>
      <c r="J434" s="160"/>
      <c r="L434" s="64">
        <v>83</v>
      </c>
      <c r="M434" s="295">
        <v>101366</v>
      </c>
    </row>
    <row r="435" spans="1:13" ht="25.5" outlineLevel="2" x14ac:dyDescent="0.2">
      <c r="A435" s="7">
        <v>5</v>
      </c>
      <c r="B435" s="465" t="s">
        <v>2101</v>
      </c>
      <c r="C435" s="592"/>
      <c r="D435" s="61" t="s">
        <v>92</v>
      </c>
      <c r="E435" s="64">
        <v>12</v>
      </c>
      <c r="F435" s="64"/>
      <c r="G435" s="64"/>
      <c r="H435" s="64"/>
      <c r="I435" s="64">
        <f>SUM(E435:H435)</f>
        <v>12</v>
      </c>
      <c r="J435" s="160">
        <v>0</v>
      </c>
      <c r="M435" s="295" t="s">
        <v>1369</v>
      </c>
    </row>
    <row r="436" spans="1:13" ht="25.5" outlineLevel="2" x14ac:dyDescent="0.2">
      <c r="A436" s="7">
        <v>5</v>
      </c>
      <c r="B436" s="465" t="s">
        <v>4399</v>
      </c>
      <c r="C436" s="592" t="s">
        <v>3691</v>
      </c>
      <c r="D436" s="61" t="s">
        <v>92</v>
      </c>
      <c r="E436" s="64">
        <v>100</v>
      </c>
      <c r="F436" s="64"/>
      <c r="G436" s="64"/>
      <c r="H436" s="64"/>
      <c r="I436" s="64">
        <f t="shared" si="21"/>
        <v>100</v>
      </c>
      <c r="J436" s="160">
        <v>0</v>
      </c>
      <c r="M436" s="295" t="s">
        <v>1370</v>
      </c>
    </row>
    <row r="437" spans="1:13" outlineLevel="2" x14ac:dyDescent="0.2">
      <c r="A437" s="7">
        <v>5</v>
      </c>
      <c r="B437" s="465" t="s">
        <v>4401</v>
      </c>
      <c r="C437" s="592" t="s">
        <v>3692</v>
      </c>
      <c r="D437" s="61" t="s">
        <v>92</v>
      </c>
      <c r="E437" s="64">
        <v>65</v>
      </c>
      <c r="F437" s="64"/>
      <c r="G437" s="64"/>
      <c r="H437" s="64"/>
      <c r="I437" s="64">
        <f>SUM(E437:H437)</f>
        <v>65</v>
      </c>
      <c r="J437" s="160"/>
      <c r="M437" s="295" t="s">
        <v>1368</v>
      </c>
    </row>
    <row r="438" spans="1:13" s="75" customFormat="1" outlineLevel="1" x14ac:dyDescent="0.2">
      <c r="A438" s="14"/>
      <c r="B438" s="63"/>
      <c r="C438" s="596"/>
      <c r="D438" s="63" t="s">
        <v>371</v>
      </c>
      <c r="E438" s="67">
        <f t="shared" ref="E438:J438" si="22">SUM(E434:E437)</f>
        <v>177</v>
      </c>
      <c r="F438" s="67">
        <f t="shared" si="22"/>
        <v>0</v>
      </c>
      <c r="G438" s="67">
        <f t="shared" si="22"/>
        <v>0</v>
      </c>
      <c r="H438" s="67">
        <f t="shared" si="22"/>
        <v>0</v>
      </c>
      <c r="I438" s="67">
        <f t="shared" si="22"/>
        <v>177</v>
      </c>
      <c r="J438" s="236">
        <f t="shared" si="22"/>
        <v>0</v>
      </c>
      <c r="K438" s="236">
        <f>SUBTOTAL(9,K436:K437)</f>
        <v>0</v>
      </c>
      <c r="L438" s="236">
        <f>SUM(L434:L437)</f>
        <v>83</v>
      </c>
      <c r="M438" s="13"/>
    </row>
    <row r="439" spans="1:13" ht="31.5" customHeight="1" outlineLevel="2" x14ac:dyDescent="0.2">
      <c r="A439" s="14" t="s">
        <v>40</v>
      </c>
      <c r="B439" s="509" t="s">
        <v>4402</v>
      </c>
      <c r="C439" s="592" t="s">
        <v>3693</v>
      </c>
      <c r="D439" s="74" t="s">
        <v>627</v>
      </c>
      <c r="E439" s="107">
        <v>104</v>
      </c>
      <c r="F439" s="107"/>
      <c r="G439" s="107"/>
      <c r="H439" s="107"/>
      <c r="I439" s="107">
        <f t="shared" ref="I439:I473" si="23">SUM(E439:H439)</f>
        <v>104</v>
      </c>
      <c r="J439" s="240">
        <v>0</v>
      </c>
      <c r="M439" s="295" t="s">
        <v>1371</v>
      </c>
    </row>
    <row r="440" spans="1:13" s="75" customFormat="1" outlineLevel="1" x14ac:dyDescent="0.2">
      <c r="A440" s="14"/>
      <c r="B440" s="63"/>
      <c r="C440" s="596"/>
      <c r="D440" s="63" t="s">
        <v>372</v>
      </c>
      <c r="E440" s="67">
        <f>SUBTOTAL(9,E439:E439)</f>
        <v>104</v>
      </c>
      <c r="F440" s="67">
        <f>SUBTOTAL(9,F439:F439)</f>
        <v>0</v>
      </c>
      <c r="G440" s="67">
        <f>SUBTOTAL(9,G439:G439)</f>
        <v>0</v>
      </c>
      <c r="H440" s="67">
        <f>SUBTOTAL(9,H439:H439)</f>
        <v>0</v>
      </c>
      <c r="I440" s="67">
        <f t="shared" si="23"/>
        <v>104</v>
      </c>
      <c r="J440" s="236">
        <f>SUBTOTAL(9,J439:J439)</f>
        <v>0</v>
      </c>
      <c r="K440" s="236">
        <f>SUBTOTAL(9,K438:K439)</f>
        <v>0</v>
      </c>
      <c r="L440" s="236"/>
      <c r="M440" s="13"/>
    </row>
    <row r="441" spans="1:13" outlineLevel="2" x14ac:dyDescent="0.2">
      <c r="A441" s="7">
        <v>3</v>
      </c>
      <c r="B441" s="465" t="s">
        <v>4403</v>
      </c>
      <c r="C441" s="592" t="s">
        <v>3694</v>
      </c>
      <c r="D441" s="61" t="s">
        <v>5</v>
      </c>
      <c r="E441" s="64">
        <v>58</v>
      </c>
      <c r="F441" s="64"/>
      <c r="G441" s="64"/>
      <c r="H441" s="64"/>
      <c r="I441" s="64">
        <f t="shared" si="23"/>
        <v>58</v>
      </c>
      <c r="J441" s="160">
        <v>23</v>
      </c>
      <c r="M441" s="295" t="s">
        <v>1372</v>
      </c>
    </row>
    <row r="442" spans="1:13" outlineLevel="2" x14ac:dyDescent="0.2">
      <c r="A442" s="7">
        <v>3</v>
      </c>
      <c r="B442" s="465" t="s">
        <v>4404</v>
      </c>
      <c r="C442" s="592" t="s">
        <v>3695</v>
      </c>
      <c r="D442" s="61" t="s">
        <v>5</v>
      </c>
      <c r="E442" s="64">
        <v>67</v>
      </c>
      <c r="F442" s="64"/>
      <c r="G442" s="64"/>
      <c r="H442" s="64"/>
      <c r="I442" s="64">
        <f t="shared" si="23"/>
        <v>67</v>
      </c>
      <c r="J442" s="160">
        <v>0</v>
      </c>
      <c r="M442" s="295" t="s">
        <v>1373</v>
      </c>
    </row>
    <row r="443" spans="1:13" ht="25.5" outlineLevel="2" x14ac:dyDescent="0.2">
      <c r="A443" s="7">
        <v>3</v>
      </c>
      <c r="B443" s="465" t="s">
        <v>4405</v>
      </c>
      <c r="C443" s="592" t="s">
        <v>3696</v>
      </c>
      <c r="D443" s="61" t="s">
        <v>5</v>
      </c>
      <c r="E443" s="64">
        <v>110</v>
      </c>
      <c r="F443" s="64"/>
      <c r="G443" s="64"/>
      <c r="H443" s="64"/>
      <c r="I443" s="64">
        <f t="shared" si="23"/>
        <v>110</v>
      </c>
      <c r="J443" s="160">
        <v>0</v>
      </c>
      <c r="M443" s="295" t="s">
        <v>1374</v>
      </c>
    </row>
    <row r="444" spans="1:13" s="75" customFormat="1" outlineLevel="1" x14ac:dyDescent="0.2">
      <c r="A444" s="14"/>
      <c r="B444" s="63"/>
      <c r="C444" s="596"/>
      <c r="D444" s="63" t="s">
        <v>373</v>
      </c>
      <c r="E444" s="67">
        <f>SUBTOTAL(9,E441:E443)</f>
        <v>235</v>
      </c>
      <c r="F444" s="67">
        <f>SUBTOTAL(9,F441:F443)</f>
        <v>0</v>
      </c>
      <c r="G444" s="67">
        <f>SUBTOTAL(9,G441:G443)</f>
        <v>0</v>
      </c>
      <c r="H444" s="67">
        <f>SUBTOTAL(9,H441:H443)</f>
        <v>0</v>
      </c>
      <c r="I444" s="67">
        <f t="shared" si="23"/>
        <v>235</v>
      </c>
      <c r="J444" s="236">
        <f>SUBTOTAL(9,J441:J443)</f>
        <v>23</v>
      </c>
      <c r="K444" s="236">
        <f>SUBTOTAL(9,K442:K443)</f>
        <v>0</v>
      </c>
      <c r="L444" s="236"/>
      <c r="M444" s="13"/>
    </row>
    <row r="445" spans="1:13" s="75" customFormat="1" ht="25.5" outlineLevel="1" x14ac:dyDescent="0.2">
      <c r="A445" s="13"/>
      <c r="B445" s="509" t="s">
        <v>4406</v>
      </c>
      <c r="C445" s="592" t="s">
        <v>3697</v>
      </c>
      <c r="D445" s="548"/>
      <c r="E445" s="532">
        <v>30</v>
      </c>
      <c r="F445" s="274"/>
      <c r="G445" s="274"/>
      <c r="H445" s="274"/>
      <c r="I445" s="532">
        <v>30</v>
      </c>
      <c r="J445" s="275"/>
      <c r="K445" s="275"/>
      <c r="L445" s="275"/>
      <c r="M445" s="531">
        <v>100575</v>
      </c>
    </row>
    <row r="446" spans="1:13" ht="38.25" customHeight="1" outlineLevel="2" x14ac:dyDescent="0.2">
      <c r="A446" s="7">
        <v>6</v>
      </c>
      <c r="B446" s="465" t="s">
        <v>4407</v>
      </c>
      <c r="C446" s="507" t="s">
        <v>3698</v>
      </c>
      <c r="D446" s="61" t="s">
        <v>96</v>
      </c>
      <c r="E446" s="64">
        <v>65</v>
      </c>
      <c r="F446" s="64"/>
      <c r="G446" s="64"/>
      <c r="H446" s="64"/>
      <c r="I446" s="64">
        <v>65</v>
      </c>
      <c r="J446" s="519" t="s">
        <v>214</v>
      </c>
      <c r="M446" s="295">
        <v>100355</v>
      </c>
    </row>
    <row r="447" spans="1:13" ht="38.25" outlineLevel="2" x14ac:dyDescent="0.2">
      <c r="A447" s="7"/>
      <c r="B447" s="465" t="s">
        <v>4408</v>
      </c>
      <c r="C447" s="592" t="s">
        <v>3699</v>
      </c>
      <c r="D447" s="61" t="s">
        <v>96</v>
      </c>
      <c r="E447" s="64">
        <v>99</v>
      </c>
      <c r="F447" s="64"/>
      <c r="G447" s="64"/>
      <c r="H447" s="64"/>
      <c r="I447" s="64">
        <v>99</v>
      </c>
      <c r="J447" s="160"/>
      <c r="L447" s="257">
        <v>41</v>
      </c>
      <c r="M447" s="295">
        <v>101384</v>
      </c>
    </row>
    <row r="448" spans="1:13" ht="25.5" outlineLevel="2" x14ac:dyDescent="0.2">
      <c r="A448" s="7">
        <v>6</v>
      </c>
      <c r="B448" s="465" t="s">
        <v>4409</v>
      </c>
      <c r="C448" s="592" t="s">
        <v>3700</v>
      </c>
      <c r="D448" s="61" t="s">
        <v>96</v>
      </c>
      <c r="E448" s="64">
        <v>120</v>
      </c>
      <c r="F448" s="64"/>
      <c r="G448" s="64"/>
      <c r="H448" s="64"/>
      <c r="I448" s="64">
        <f t="shared" si="23"/>
        <v>120</v>
      </c>
      <c r="J448" s="160"/>
      <c r="M448" s="295" t="s">
        <v>1375</v>
      </c>
    </row>
    <row r="449" spans="1:13" s="75" customFormat="1" outlineLevel="1" x14ac:dyDescent="0.2">
      <c r="A449" s="14"/>
      <c r="B449" s="63"/>
      <c r="C449" s="596"/>
      <c r="D449" s="63" t="s">
        <v>374</v>
      </c>
      <c r="E449" s="67">
        <f>SUBTOTAL(9,E445:E448)</f>
        <v>314</v>
      </c>
      <c r="F449" s="67">
        <f>SUBTOTAL(9,F446:F448)</f>
        <v>0</v>
      </c>
      <c r="G449" s="67">
        <f>SUBTOTAL(9,G446:G448)</f>
        <v>0</v>
      </c>
      <c r="H449" s="67">
        <f>SUBTOTAL(9,H446:H448)</f>
        <v>0</v>
      </c>
      <c r="I449" s="67">
        <f t="shared" si="23"/>
        <v>314</v>
      </c>
      <c r="J449" s="236">
        <f>SUBTOTAL(9,J446:J448)</f>
        <v>0</v>
      </c>
      <c r="K449" s="236">
        <f>SUBTOTAL(9,K446:K448)</f>
        <v>0</v>
      </c>
      <c r="L449" s="236">
        <f>SUM(L445:L448)</f>
        <v>41</v>
      </c>
      <c r="M449" s="13"/>
    </row>
    <row r="450" spans="1:13" ht="38.25" outlineLevel="2" x14ac:dyDescent="0.2">
      <c r="A450" s="7">
        <v>7</v>
      </c>
      <c r="B450" s="465" t="s">
        <v>4410</v>
      </c>
      <c r="C450" s="592" t="s">
        <v>3701</v>
      </c>
      <c r="D450" s="61" t="s">
        <v>557</v>
      </c>
      <c r="E450" s="64">
        <v>100</v>
      </c>
      <c r="F450" s="64"/>
      <c r="G450" s="64"/>
      <c r="H450" s="64"/>
      <c r="I450" s="64">
        <f t="shared" si="23"/>
        <v>100</v>
      </c>
      <c r="J450" s="160"/>
      <c r="M450" s="295" t="s">
        <v>1376</v>
      </c>
    </row>
    <row r="451" spans="1:13" s="75" customFormat="1" outlineLevel="1" x14ac:dyDescent="0.2">
      <c r="A451" s="14"/>
      <c r="B451" s="63"/>
      <c r="C451" s="596"/>
      <c r="D451" s="63" t="s">
        <v>375</v>
      </c>
      <c r="E451" s="67">
        <f>SUBTOTAL(9,E450:E450)</f>
        <v>100</v>
      </c>
      <c r="F451" s="67">
        <f>SUBTOTAL(9,F450:F450)</f>
        <v>0</v>
      </c>
      <c r="G451" s="67">
        <f>SUBTOTAL(9,G450:G450)</f>
        <v>0</v>
      </c>
      <c r="H451" s="67">
        <f>SUBTOTAL(9,H450:H450)</f>
        <v>0</v>
      </c>
      <c r="I451" s="67">
        <f t="shared" si="23"/>
        <v>100</v>
      </c>
      <c r="J451" s="236">
        <f>SUBTOTAL(9,J450:J450)</f>
        <v>0</v>
      </c>
      <c r="K451" s="236">
        <f>SUBTOTAL(9,K449:K450)</f>
        <v>0</v>
      </c>
      <c r="L451" s="236"/>
      <c r="M451" s="13"/>
    </row>
    <row r="452" spans="1:13" outlineLevel="2" x14ac:dyDescent="0.2">
      <c r="A452" s="7">
        <v>12</v>
      </c>
      <c r="B452" s="61" t="s">
        <v>1674</v>
      </c>
      <c r="C452" s="592"/>
      <c r="D452" s="61" t="s">
        <v>445</v>
      </c>
      <c r="E452" s="64">
        <v>91</v>
      </c>
      <c r="F452" s="64"/>
      <c r="G452" s="64"/>
      <c r="H452" s="64"/>
      <c r="I452" s="64">
        <v>91</v>
      </c>
      <c r="J452" s="160">
        <v>8</v>
      </c>
      <c r="M452" s="295" t="s">
        <v>1377</v>
      </c>
    </row>
    <row r="453" spans="1:13" s="75" customFormat="1" outlineLevel="1" x14ac:dyDescent="0.2">
      <c r="A453" s="14"/>
      <c r="B453" s="63"/>
      <c r="C453" s="596"/>
      <c r="D453" s="63" t="s">
        <v>446</v>
      </c>
      <c r="E453" s="67">
        <f>SUBTOTAL(9,E452:E452)</f>
        <v>91</v>
      </c>
      <c r="F453" s="67">
        <f>SUBTOTAL(9,F452:F452)</f>
        <v>0</v>
      </c>
      <c r="G453" s="67">
        <f>SUBTOTAL(9,G452:G452)</f>
        <v>0</v>
      </c>
      <c r="H453" s="67">
        <f>SUBTOTAL(9,H452:H452)</f>
        <v>0</v>
      </c>
      <c r="I453" s="67">
        <f t="shared" si="23"/>
        <v>91</v>
      </c>
      <c r="J453" s="236">
        <f>SUBTOTAL(9,J452:J452)</f>
        <v>8</v>
      </c>
      <c r="K453" s="236">
        <f>SUBTOTAL(9,K451:K452)</f>
        <v>0</v>
      </c>
      <c r="L453" s="236"/>
      <c r="M453" s="13"/>
    </row>
    <row r="454" spans="1:13" outlineLevel="2" x14ac:dyDescent="0.2">
      <c r="A454" s="7">
        <v>7</v>
      </c>
      <c r="B454" s="61" t="s">
        <v>524</v>
      </c>
      <c r="C454" s="592"/>
      <c r="D454" s="61" t="s">
        <v>559</v>
      </c>
      <c r="E454" s="64"/>
      <c r="F454" s="64"/>
      <c r="G454" s="64"/>
      <c r="H454" s="64"/>
      <c r="I454" s="64">
        <f t="shared" si="23"/>
        <v>0</v>
      </c>
      <c r="J454" s="160">
        <v>28</v>
      </c>
      <c r="M454" s="312" t="s">
        <v>1459</v>
      </c>
    </row>
    <row r="455" spans="1:13" outlineLevel="2" x14ac:dyDescent="0.2">
      <c r="A455" s="7">
        <v>7</v>
      </c>
      <c r="B455" s="465" t="s">
        <v>4619</v>
      </c>
      <c r="C455" s="592" t="s">
        <v>3702</v>
      </c>
      <c r="D455" s="61" t="s">
        <v>559</v>
      </c>
      <c r="E455" s="64"/>
      <c r="F455" s="64"/>
      <c r="G455" s="64"/>
      <c r="H455" s="64"/>
      <c r="I455" s="64">
        <f t="shared" si="23"/>
        <v>0</v>
      </c>
      <c r="J455" s="160">
        <v>19</v>
      </c>
      <c r="M455" s="295" t="s">
        <v>1460</v>
      </c>
    </row>
    <row r="456" spans="1:13" outlineLevel="2" x14ac:dyDescent="0.2">
      <c r="A456" s="7">
        <v>7</v>
      </c>
      <c r="B456" s="61" t="s">
        <v>525</v>
      </c>
      <c r="C456" s="592"/>
      <c r="D456" s="61" t="s">
        <v>559</v>
      </c>
      <c r="E456" s="64">
        <v>60</v>
      </c>
      <c r="F456" s="64"/>
      <c r="G456" s="64"/>
      <c r="H456" s="64"/>
      <c r="I456" s="64">
        <f t="shared" si="23"/>
        <v>60</v>
      </c>
      <c r="J456" s="160">
        <v>0</v>
      </c>
      <c r="M456" s="295" t="s">
        <v>1378</v>
      </c>
    </row>
    <row r="457" spans="1:13" s="75" customFormat="1" outlineLevel="1" x14ac:dyDescent="0.2">
      <c r="A457" s="14"/>
      <c r="B457" s="63"/>
      <c r="C457" s="596"/>
      <c r="D457" s="63" t="s">
        <v>447</v>
      </c>
      <c r="E457" s="67">
        <f>SUBTOTAL(9,E454:E456)</f>
        <v>60</v>
      </c>
      <c r="F457" s="67">
        <f>SUBTOTAL(9,F454:F456)</f>
        <v>0</v>
      </c>
      <c r="G457" s="67">
        <f>SUBTOTAL(9,G454:G456)</f>
        <v>0</v>
      </c>
      <c r="H457" s="67">
        <f>SUBTOTAL(9,H454:H456)</f>
        <v>0</v>
      </c>
      <c r="I457" s="67">
        <f t="shared" si="23"/>
        <v>60</v>
      </c>
      <c r="J457" s="236">
        <f>SUBTOTAL(9,J454:J456)</f>
        <v>47</v>
      </c>
      <c r="K457" s="236">
        <f>SUBTOTAL(9,K455:K456)</f>
        <v>0</v>
      </c>
      <c r="L457" s="236"/>
      <c r="M457" s="13"/>
    </row>
    <row r="458" spans="1:13" outlineLevel="2" x14ac:dyDescent="0.2">
      <c r="A458" s="7">
        <v>12</v>
      </c>
      <c r="B458" s="465" t="s">
        <v>4411</v>
      </c>
      <c r="C458" s="592" t="s">
        <v>3703</v>
      </c>
      <c r="D458" s="61" t="s">
        <v>417</v>
      </c>
      <c r="E458" s="64">
        <v>200</v>
      </c>
      <c r="F458" s="64"/>
      <c r="G458" s="64"/>
      <c r="H458" s="64"/>
      <c r="I458" s="64">
        <f t="shared" si="23"/>
        <v>200</v>
      </c>
      <c r="J458" s="160">
        <v>0</v>
      </c>
      <c r="M458" s="295" t="s">
        <v>1379</v>
      </c>
    </row>
    <row r="459" spans="1:13" s="75" customFormat="1" outlineLevel="1" x14ac:dyDescent="0.2">
      <c r="A459" s="14"/>
      <c r="B459" s="63"/>
      <c r="C459" s="596"/>
      <c r="D459" s="63" t="s">
        <v>448</v>
      </c>
      <c r="E459" s="67">
        <f>SUBTOTAL(9,E458:E458)</f>
        <v>200</v>
      </c>
      <c r="F459" s="67">
        <f>SUBTOTAL(9,F458:F458)</f>
        <v>0</v>
      </c>
      <c r="G459" s="67">
        <f>SUBTOTAL(9,G458:G458)</f>
        <v>0</v>
      </c>
      <c r="H459" s="67">
        <f>SUBTOTAL(9,H458:H458)</f>
        <v>0</v>
      </c>
      <c r="I459" s="67">
        <f t="shared" si="23"/>
        <v>200</v>
      </c>
      <c r="J459" s="236">
        <f>SUBTOTAL(9,J458:J458)</f>
        <v>0</v>
      </c>
      <c r="K459" s="236">
        <f>SUBTOTAL(9,K457:K458)</f>
        <v>0</v>
      </c>
      <c r="L459" s="236"/>
      <c r="M459" s="13"/>
    </row>
    <row r="460" spans="1:13" ht="25.5" outlineLevel="2" x14ac:dyDescent="0.2">
      <c r="A460" s="7">
        <v>11</v>
      </c>
      <c r="B460" s="465" t="s">
        <v>4412</v>
      </c>
      <c r="C460" s="592" t="s">
        <v>3704</v>
      </c>
      <c r="D460" s="61" t="s">
        <v>416</v>
      </c>
      <c r="E460" s="64">
        <v>118</v>
      </c>
      <c r="F460" s="64"/>
      <c r="G460" s="64"/>
      <c r="H460" s="64"/>
      <c r="I460" s="64">
        <f t="shared" si="23"/>
        <v>118</v>
      </c>
      <c r="J460" s="160">
        <v>2</v>
      </c>
      <c r="M460" s="295" t="s">
        <v>1380</v>
      </c>
    </row>
    <row r="461" spans="1:13" ht="25.5" outlineLevel="2" x14ac:dyDescent="0.2">
      <c r="A461" s="7">
        <v>11</v>
      </c>
      <c r="B461" s="465" t="s">
        <v>4413</v>
      </c>
      <c r="C461" s="592" t="s">
        <v>3705</v>
      </c>
      <c r="D461" s="61" t="s">
        <v>416</v>
      </c>
      <c r="E461" s="64">
        <v>106</v>
      </c>
      <c r="F461" s="64"/>
      <c r="G461" s="64"/>
      <c r="H461" s="64"/>
      <c r="I461" s="64">
        <f t="shared" si="23"/>
        <v>106</v>
      </c>
      <c r="J461" s="160">
        <v>0</v>
      </c>
      <c r="M461" s="295" t="s">
        <v>1381</v>
      </c>
    </row>
    <row r="462" spans="1:13" ht="25.5" outlineLevel="2" x14ac:dyDescent="0.2">
      <c r="A462" s="7">
        <v>11</v>
      </c>
      <c r="B462" s="465" t="s">
        <v>4414</v>
      </c>
      <c r="C462" s="592" t="s">
        <v>3706</v>
      </c>
      <c r="D462" s="61" t="s">
        <v>416</v>
      </c>
      <c r="E462" s="64">
        <v>120</v>
      </c>
      <c r="F462" s="64"/>
      <c r="G462" s="64"/>
      <c r="H462" s="64"/>
      <c r="I462" s="64">
        <f t="shared" si="23"/>
        <v>120</v>
      </c>
      <c r="J462" s="160">
        <v>0</v>
      </c>
      <c r="M462" s="295" t="s">
        <v>1382</v>
      </c>
    </row>
    <row r="463" spans="1:13" ht="25.5" outlineLevel="2" x14ac:dyDescent="0.2">
      <c r="A463" s="7">
        <v>11</v>
      </c>
      <c r="B463" s="465" t="s">
        <v>4415</v>
      </c>
      <c r="C463" s="592" t="s">
        <v>3707</v>
      </c>
      <c r="D463" s="61" t="s">
        <v>416</v>
      </c>
      <c r="E463" s="64">
        <v>106</v>
      </c>
      <c r="F463" s="64"/>
      <c r="G463" s="64"/>
      <c r="H463" s="64"/>
      <c r="I463" s="64">
        <f t="shared" si="23"/>
        <v>106</v>
      </c>
      <c r="J463" s="160">
        <v>0</v>
      </c>
      <c r="M463" s="295" t="s">
        <v>1383</v>
      </c>
    </row>
    <row r="464" spans="1:13" outlineLevel="2" x14ac:dyDescent="0.2">
      <c r="A464" s="7">
        <v>11</v>
      </c>
      <c r="B464" s="465" t="s">
        <v>4416</v>
      </c>
      <c r="C464" s="592" t="s">
        <v>3708</v>
      </c>
      <c r="D464" s="61" t="s">
        <v>416</v>
      </c>
      <c r="E464" s="64">
        <v>35</v>
      </c>
      <c r="F464" s="64"/>
      <c r="G464" s="64"/>
      <c r="H464" s="64"/>
      <c r="I464" s="64">
        <f t="shared" si="23"/>
        <v>35</v>
      </c>
      <c r="J464" s="160">
        <v>0</v>
      </c>
      <c r="M464" s="295" t="s">
        <v>1384</v>
      </c>
    </row>
    <row r="465" spans="1:13" s="75" customFormat="1" outlineLevel="1" x14ac:dyDescent="0.2">
      <c r="A465" s="14"/>
      <c r="B465" s="63"/>
      <c r="C465" s="596"/>
      <c r="D465" s="63" t="s">
        <v>449</v>
      </c>
      <c r="E465" s="67">
        <f>SUBTOTAL(9,E460:E464)</f>
        <v>485</v>
      </c>
      <c r="F465" s="67">
        <f>SUBTOTAL(9,F460:F464)</f>
        <v>0</v>
      </c>
      <c r="G465" s="67">
        <f>SUBTOTAL(9,G460:G464)</f>
        <v>0</v>
      </c>
      <c r="H465" s="67">
        <f>SUBTOTAL(9,H460:H464)</f>
        <v>0</v>
      </c>
      <c r="I465" s="67">
        <f t="shared" si="23"/>
        <v>485</v>
      </c>
      <c r="J465" s="236">
        <f>SUBTOTAL(9,J460:J464)</f>
        <v>2</v>
      </c>
      <c r="K465" s="236">
        <f>SUBTOTAL(9,K463:K464)</f>
        <v>0</v>
      </c>
      <c r="L465" s="236"/>
      <c r="M465" s="13"/>
    </row>
    <row r="466" spans="1:13" outlineLevel="2" x14ac:dyDescent="0.2">
      <c r="A466" s="7">
        <v>15</v>
      </c>
      <c r="B466" s="61" t="s">
        <v>1594</v>
      </c>
      <c r="C466" s="592"/>
      <c r="D466" s="61" t="s">
        <v>450</v>
      </c>
      <c r="E466" s="64">
        <v>81</v>
      </c>
      <c r="F466" s="64"/>
      <c r="G466" s="64"/>
      <c r="H466" s="64"/>
      <c r="I466" s="64">
        <v>81</v>
      </c>
      <c r="J466" s="160">
        <v>1</v>
      </c>
      <c r="M466" s="295" t="s">
        <v>1385</v>
      </c>
    </row>
    <row r="467" spans="1:13" s="75" customFormat="1" outlineLevel="1" x14ac:dyDescent="0.2">
      <c r="A467" s="14"/>
      <c r="B467" s="63"/>
      <c r="C467" s="596"/>
      <c r="D467" s="63" t="s">
        <v>451</v>
      </c>
      <c r="E467" s="67">
        <v>81</v>
      </c>
      <c r="F467" s="67"/>
      <c r="G467" s="67">
        <f>SUBTOTAL(9,G466:G466)</f>
        <v>0</v>
      </c>
      <c r="H467" s="67">
        <f>SUBTOTAL(9,H466:H466)</f>
        <v>0</v>
      </c>
      <c r="I467" s="67">
        <v>81</v>
      </c>
      <c r="J467" s="236">
        <f>SUBTOTAL(9,J466:J466)</f>
        <v>1</v>
      </c>
      <c r="K467" s="236">
        <f>SUBTOTAL(9,K465:K466)</f>
        <v>0</v>
      </c>
      <c r="L467" s="236"/>
      <c r="M467" s="13"/>
    </row>
    <row r="468" spans="1:13" x14ac:dyDescent="0.2">
      <c r="B468" s="128" t="s">
        <v>1491</v>
      </c>
      <c r="C468" s="592"/>
      <c r="D468" s="128" t="s">
        <v>437</v>
      </c>
      <c r="L468" s="239">
        <v>72</v>
      </c>
      <c r="M468" s="311">
        <v>101338</v>
      </c>
    </row>
    <row r="469" spans="1:13" outlineLevel="2" x14ac:dyDescent="0.2">
      <c r="A469" s="7">
        <v>14</v>
      </c>
      <c r="B469" s="61" t="s">
        <v>637</v>
      </c>
      <c r="C469" s="592"/>
      <c r="D469" s="61" t="s">
        <v>437</v>
      </c>
      <c r="E469" s="64"/>
      <c r="F469" s="64"/>
      <c r="G469" s="64"/>
      <c r="H469" s="64"/>
      <c r="I469" s="64">
        <f>SUM(E469:H469)</f>
        <v>0</v>
      </c>
      <c r="J469" s="160">
        <v>30</v>
      </c>
      <c r="M469" s="312" t="s">
        <v>1461</v>
      </c>
    </row>
    <row r="470" spans="1:13" outlineLevel="2" x14ac:dyDescent="0.2">
      <c r="A470" s="7">
        <v>14</v>
      </c>
      <c r="B470" s="465" t="s">
        <v>4417</v>
      </c>
      <c r="C470" s="592" t="s">
        <v>3709</v>
      </c>
      <c r="D470" s="61" t="s">
        <v>437</v>
      </c>
      <c r="E470" s="64">
        <v>93</v>
      </c>
      <c r="F470" s="64"/>
      <c r="G470" s="64"/>
      <c r="H470" s="64"/>
      <c r="I470" s="64">
        <f t="shared" si="23"/>
        <v>93</v>
      </c>
      <c r="J470" s="160">
        <v>0</v>
      </c>
      <c r="M470" s="295" t="s">
        <v>1386</v>
      </c>
    </row>
    <row r="471" spans="1:13" outlineLevel="2" x14ac:dyDescent="0.2">
      <c r="A471" s="7">
        <v>14</v>
      </c>
      <c r="B471" s="61" t="s">
        <v>1388</v>
      </c>
      <c r="C471" s="592"/>
      <c r="D471" s="61" t="s">
        <v>437</v>
      </c>
      <c r="E471" s="64">
        <v>12</v>
      </c>
      <c r="F471" s="64"/>
      <c r="G471" s="64"/>
      <c r="H471" s="64"/>
      <c r="I471" s="64">
        <f t="shared" si="23"/>
        <v>12</v>
      </c>
      <c r="J471" s="160">
        <v>0</v>
      </c>
      <c r="M471" s="295" t="s">
        <v>1387</v>
      </c>
    </row>
    <row r="472" spans="1:13" outlineLevel="2" x14ac:dyDescent="0.2">
      <c r="A472" s="7">
        <v>14</v>
      </c>
      <c r="B472" s="465" t="s">
        <v>4418</v>
      </c>
      <c r="C472" s="592" t="s">
        <v>3710</v>
      </c>
      <c r="D472" s="61" t="s">
        <v>437</v>
      </c>
      <c r="E472" s="64">
        <v>123</v>
      </c>
      <c r="F472" s="64"/>
      <c r="G472" s="64"/>
      <c r="H472" s="64"/>
      <c r="I472" s="64">
        <f t="shared" si="23"/>
        <v>123</v>
      </c>
      <c r="J472" s="160">
        <v>0</v>
      </c>
      <c r="M472" s="295" t="s">
        <v>1389</v>
      </c>
    </row>
    <row r="473" spans="1:13" outlineLevel="2" x14ac:dyDescent="0.2">
      <c r="A473" s="7">
        <v>14</v>
      </c>
      <c r="B473" s="465" t="s">
        <v>4419</v>
      </c>
      <c r="C473" s="592" t="s">
        <v>3711</v>
      </c>
      <c r="D473" s="61" t="s">
        <v>437</v>
      </c>
      <c r="E473" s="64">
        <v>166</v>
      </c>
      <c r="F473" s="64"/>
      <c r="G473" s="64"/>
      <c r="H473" s="64"/>
      <c r="I473" s="64">
        <f t="shared" si="23"/>
        <v>166</v>
      </c>
      <c r="J473" s="160">
        <v>0</v>
      </c>
      <c r="M473" s="295" t="s">
        <v>1390</v>
      </c>
    </row>
    <row r="474" spans="1:13" outlineLevel="2" x14ac:dyDescent="0.2">
      <c r="A474" s="13">
        <v>14</v>
      </c>
      <c r="B474" s="74" t="s">
        <v>79</v>
      </c>
      <c r="C474" s="592"/>
      <c r="D474" s="74" t="s">
        <v>437</v>
      </c>
      <c r="E474" s="107"/>
      <c r="F474" s="107"/>
      <c r="G474" s="107"/>
      <c r="H474" s="107"/>
      <c r="I474" s="107"/>
      <c r="J474" s="240"/>
      <c r="K474" s="257">
        <v>12</v>
      </c>
      <c r="M474" s="311">
        <v>100991</v>
      </c>
    </row>
    <row r="475" spans="1:13" s="75" customFormat="1" outlineLevel="1" x14ac:dyDescent="0.2">
      <c r="A475" s="14"/>
      <c r="B475" s="63"/>
      <c r="C475" s="596"/>
      <c r="D475" s="63" t="s">
        <v>452</v>
      </c>
      <c r="E475" s="67">
        <f>SUBTOTAL(9,E469:E474)</f>
        <v>394</v>
      </c>
      <c r="F475" s="67">
        <f>SUBTOTAL(9,F469:F474)</f>
        <v>0</v>
      </c>
      <c r="G475" s="67">
        <f>SUBTOTAL(9,G469:G474)</f>
        <v>0</v>
      </c>
      <c r="H475" s="67">
        <f>SUBTOTAL(9,H469:H474)</f>
        <v>0</v>
      </c>
      <c r="I475" s="67">
        <f t="shared" ref="I475:I488" si="24">SUM(E475:H475)</f>
        <v>394</v>
      </c>
      <c r="J475" s="236">
        <f>SUBTOTAL(9,J466:J474)</f>
        <v>31</v>
      </c>
      <c r="K475" s="236">
        <f>SUBTOTAL(9,K473:K474)</f>
        <v>12</v>
      </c>
      <c r="L475" s="236">
        <f>SUM(L468:L474)</f>
        <v>72</v>
      </c>
      <c r="M475" s="13"/>
    </row>
    <row r="476" spans="1:13" outlineLevel="2" x14ac:dyDescent="0.2">
      <c r="A476" s="7">
        <v>8</v>
      </c>
      <c r="B476" s="61" t="s">
        <v>526</v>
      </c>
      <c r="C476" s="592"/>
      <c r="D476" s="61" t="s">
        <v>453</v>
      </c>
      <c r="E476" s="64">
        <v>60</v>
      </c>
      <c r="F476" s="64"/>
      <c r="G476" s="64"/>
      <c r="H476" s="64"/>
      <c r="I476" s="64">
        <f t="shared" si="24"/>
        <v>60</v>
      </c>
      <c r="J476" s="160">
        <v>0</v>
      </c>
      <c r="M476" s="295" t="s">
        <v>1391</v>
      </c>
    </row>
    <row r="477" spans="1:13" s="75" customFormat="1" outlineLevel="1" x14ac:dyDescent="0.2">
      <c r="A477" s="14"/>
      <c r="B477" s="63"/>
      <c r="C477" s="596"/>
      <c r="D477" s="63" t="s">
        <v>454</v>
      </c>
      <c r="E477" s="67">
        <f>SUBTOTAL(9,E476:E476)</f>
        <v>60</v>
      </c>
      <c r="F477" s="67">
        <f>SUBTOTAL(9,F476:F476)</f>
        <v>0</v>
      </c>
      <c r="G477" s="67">
        <f>SUBTOTAL(9,G476:G476)</f>
        <v>0</v>
      </c>
      <c r="H477" s="67">
        <f>SUBTOTAL(9,H476:H476)</f>
        <v>0</v>
      </c>
      <c r="I477" s="67">
        <f t="shared" si="24"/>
        <v>60</v>
      </c>
      <c r="J477" s="236">
        <f>SUBTOTAL(9,J476:J476)</f>
        <v>0</v>
      </c>
      <c r="K477" s="236">
        <f>SUBTOTAL(9,K475:K476)</f>
        <v>0</v>
      </c>
      <c r="L477" s="236"/>
      <c r="M477" s="13"/>
    </row>
    <row r="478" spans="1:13" ht="25.5" outlineLevel="2" x14ac:dyDescent="0.2">
      <c r="A478" s="7">
        <v>13</v>
      </c>
      <c r="B478" s="465" t="s">
        <v>4421</v>
      </c>
      <c r="C478" s="592" t="s">
        <v>4422</v>
      </c>
      <c r="D478" s="61" t="s">
        <v>430</v>
      </c>
      <c r="E478" s="64">
        <v>143</v>
      </c>
      <c r="F478" s="64"/>
      <c r="G478" s="64"/>
      <c r="H478" s="64"/>
      <c r="I478" s="64">
        <f t="shared" si="24"/>
        <v>143</v>
      </c>
      <c r="J478" s="160">
        <v>0</v>
      </c>
      <c r="M478" s="295" t="s">
        <v>1392</v>
      </c>
    </row>
    <row r="479" spans="1:13" outlineLevel="2" x14ac:dyDescent="0.2">
      <c r="A479" s="7">
        <v>13</v>
      </c>
      <c r="B479" s="465" t="s">
        <v>4420</v>
      </c>
      <c r="C479" s="592" t="s">
        <v>3712</v>
      </c>
      <c r="D479" s="61" t="s">
        <v>430</v>
      </c>
      <c r="E479" s="64">
        <v>104</v>
      </c>
      <c r="F479" s="64"/>
      <c r="G479" s="64"/>
      <c r="H479" s="64"/>
      <c r="I479" s="64">
        <f t="shared" si="24"/>
        <v>104</v>
      </c>
      <c r="J479" s="160"/>
      <c r="M479" s="295" t="s">
        <v>1393</v>
      </c>
    </row>
    <row r="480" spans="1:13" s="75" customFormat="1" outlineLevel="1" x14ac:dyDescent="0.2">
      <c r="A480" s="14"/>
      <c r="B480" s="63"/>
      <c r="C480" s="596"/>
      <c r="D480" s="63" t="s">
        <v>455</v>
      </c>
      <c r="E480" s="67">
        <f>SUBTOTAL(9,E478:E479)</f>
        <v>247</v>
      </c>
      <c r="F480" s="67">
        <f>SUBTOTAL(9,F478:F479)</f>
        <v>0</v>
      </c>
      <c r="G480" s="67">
        <f>SUBTOTAL(9,G478:G479)</f>
        <v>0</v>
      </c>
      <c r="H480" s="67">
        <f>SUBTOTAL(9,H478:H479)</f>
        <v>0</v>
      </c>
      <c r="I480" s="67">
        <f t="shared" si="24"/>
        <v>247</v>
      </c>
      <c r="J480" s="236">
        <f>SUBTOTAL(9,J478:J479)</f>
        <v>0</v>
      </c>
      <c r="K480" s="236">
        <f>SUBTOTAL(9,K478:K479)</f>
        <v>0</v>
      </c>
      <c r="L480" s="236"/>
      <c r="M480" s="13"/>
    </row>
    <row r="481" spans="1:13" outlineLevel="2" x14ac:dyDescent="0.2">
      <c r="A481" s="7">
        <v>9</v>
      </c>
      <c r="B481" s="61" t="s">
        <v>527</v>
      </c>
      <c r="C481" s="592"/>
      <c r="D481" s="61" t="s">
        <v>568</v>
      </c>
      <c r="E481" s="64">
        <v>97</v>
      </c>
      <c r="F481" s="64"/>
      <c r="G481" s="64"/>
      <c r="H481" s="64"/>
      <c r="I481" s="64">
        <f t="shared" si="24"/>
        <v>97</v>
      </c>
      <c r="J481" s="160">
        <v>0</v>
      </c>
      <c r="M481" s="295" t="s">
        <v>1394</v>
      </c>
    </row>
    <row r="482" spans="1:13" outlineLevel="2" x14ac:dyDescent="0.2">
      <c r="A482" s="7"/>
      <c r="B482" s="61" t="s">
        <v>1492</v>
      </c>
      <c r="C482" s="592"/>
      <c r="D482" s="61" t="s">
        <v>568</v>
      </c>
      <c r="E482" s="64"/>
      <c r="F482" s="64"/>
      <c r="G482" s="64"/>
      <c r="H482" s="64"/>
      <c r="I482" s="64"/>
      <c r="J482" s="160">
        <v>22</v>
      </c>
      <c r="M482" s="295" t="s">
        <v>844</v>
      </c>
    </row>
    <row r="483" spans="1:13" ht="25.5" outlineLevel="2" x14ac:dyDescent="0.2">
      <c r="A483" s="7">
        <v>9</v>
      </c>
      <c r="B483" s="465" t="s">
        <v>2118</v>
      </c>
      <c r="C483" s="592"/>
      <c r="D483" s="61" t="s">
        <v>568</v>
      </c>
      <c r="E483" s="64">
        <v>10</v>
      </c>
      <c r="F483" s="64"/>
      <c r="G483" s="64"/>
      <c r="H483" s="64"/>
      <c r="I483" s="64">
        <f t="shared" si="24"/>
        <v>10</v>
      </c>
      <c r="J483" s="160">
        <v>0</v>
      </c>
      <c r="M483" s="295" t="s">
        <v>1395</v>
      </c>
    </row>
    <row r="484" spans="1:13" s="75" customFormat="1" outlineLevel="1" x14ac:dyDescent="0.2">
      <c r="A484" s="14"/>
      <c r="B484" s="63"/>
      <c r="C484" s="596"/>
      <c r="D484" s="63" t="s">
        <v>456</v>
      </c>
      <c r="E484" s="67">
        <f>SUBTOTAL(9,E481:E483)</f>
        <v>107</v>
      </c>
      <c r="F484" s="67">
        <f>SUBTOTAL(9,F481:F483)</f>
        <v>0</v>
      </c>
      <c r="G484" s="67">
        <f>SUBTOTAL(9,G481:G483)</f>
        <v>0</v>
      </c>
      <c r="H484" s="67">
        <f>SUBTOTAL(9,H481:H483)</f>
        <v>0</v>
      </c>
      <c r="I484" s="67">
        <f t="shared" si="24"/>
        <v>107</v>
      </c>
      <c r="J484" s="236">
        <f>SUBTOTAL(9,J481:J483)</f>
        <v>22</v>
      </c>
      <c r="K484" s="236">
        <f>SUBTOTAL(9,K481:K483)</f>
        <v>0</v>
      </c>
      <c r="L484" s="236"/>
      <c r="M484" s="13"/>
    </row>
    <row r="485" spans="1:13" ht="25.5" outlineLevel="2" x14ac:dyDescent="0.2">
      <c r="A485" s="7"/>
      <c r="B485" s="465" t="s">
        <v>4423</v>
      </c>
      <c r="C485" s="592" t="s">
        <v>3713</v>
      </c>
      <c r="D485" s="61" t="s">
        <v>438</v>
      </c>
      <c r="E485" s="64">
        <v>114</v>
      </c>
      <c r="F485" s="64"/>
      <c r="G485" s="64"/>
      <c r="H485" s="64"/>
      <c r="I485" s="64">
        <f t="shared" si="24"/>
        <v>114</v>
      </c>
      <c r="J485" s="160">
        <v>0</v>
      </c>
      <c r="M485" s="295" t="s">
        <v>1396</v>
      </c>
    </row>
    <row r="486" spans="1:13" s="75" customFormat="1" outlineLevel="1" x14ac:dyDescent="0.2">
      <c r="A486" s="14"/>
      <c r="B486" s="63"/>
      <c r="C486" s="596"/>
      <c r="D486" s="63" t="s">
        <v>457</v>
      </c>
      <c r="E486" s="67">
        <f>SUBTOTAL(9,E485:E485)</f>
        <v>114</v>
      </c>
      <c r="F486" s="67">
        <f>SUBTOTAL(9,F485:F485)</f>
        <v>0</v>
      </c>
      <c r="G486" s="67">
        <f>SUBTOTAL(9,G485:G485)</f>
        <v>0</v>
      </c>
      <c r="H486" s="67">
        <f>SUBTOTAL(9,H485:H485)</f>
        <v>0</v>
      </c>
      <c r="I486" s="67">
        <f t="shared" si="24"/>
        <v>114</v>
      </c>
      <c r="J486" s="236">
        <f>SUBTOTAL(9,J485:J485)</f>
        <v>0</v>
      </c>
      <c r="K486" s="236">
        <f>SUBTOTAL(9,K484:K485)</f>
        <v>0</v>
      </c>
      <c r="L486" s="236"/>
      <c r="M486" s="13"/>
    </row>
    <row r="487" spans="1:13" outlineLevel="2" x14ac:dyDescent="0.2">
      <c r="A487" s="7">
        <v>15</v>
      </c>
      <c r="B487" s="465" t="s">
        <v>4424</v>
      </c>
      <c r="C487" s="592" t="s">
        <v>3714</v>
      </c>
      <c r="D487" s="61" t="s">
        <v>350</v>
      </c>
      <c r="E487" s="64">
        <v>85</v>
      </c>
      <c r="F487" s="64"/>
      <c r="G487" s="64"/>
      <c r="H487" s="64"/>
      <c r="I487" s="64">
        <f t="shared" si="24"/>
        <v>85</v>
      </c>
      <c r="J487" s="160"/>
      <c r="M487" s="295" t="s">
        <v>1397</v>
      </c>
    </row>
    <row r="488" spans="1:13" ht="25.5" outlineLevel="2" x14ac:dyDescent="0.2">
      <c r="A488" s="7">
        <v>15</v>
      </c>
      <c r="B488" s="465" t="s">
        <v>4425</v>
      </c>
      <c r="C488" s="592" t="s">
        <v>3715</v>
      </c>
      <c r="D488" s="61" t="s">
        <v>350</v>
      </c>
      <c r="E488" s="64">
        <v>65</v>
      </c>
      <c r="F488" s="64"/>
      <c r="G488" s="64"/>
      <c r="H488" s="64"/>
      <c r="I488" s="64">
        <f t="shared" si="24"/>
        <v>65</v>
      </c>
      <c r="J488" s="160">
        <v>0</v>
      </c>
      <c r="M488" s="295" t="s">
        <v>1398</v>
      </c>
    </row>
    <row r="489" spans="1:13" s="75" customFormat="1" outlineLevel="1" x14ac:dyDescent="0.2">
      <c r="A489" s="14"/>
      <c r="B489" s="63"/>
      <c r="C489" s="596"/>
      <c r="D489" s="63" t="s">
        <v>458</v>
      </c>
      <c r="E489" s="67">
        <f>SUBTOTAL(9,E487:E488)</f>
        <v>150</v>
      </c>
      <c r="F489" s="67">
        <f>SUBTOTAL(9,F487:F488)</f>
        <v>0</v>
      </c>
      <c r="G489" s="67">
        <f>SUBTOTAL(9,G487:G488)</f>
        <v>0</v>
      </c>
      <c r="H489" s="67">
        <f>SUBTOTAL(9,H487:H488)</f>
        <v>0</v>
      </c>
      <c r="I489" s="67">
        <f t="shared" ref="I489:I498" si="25">SUM(E489:H489)</f>
        <v>150</v>
      </c>
      <c r="J489" s="236">
        <f>SUBTOTAL(9,J487:J488)</f>
        <v>0</v>
      </c>
      <c r="K489" s="236">
        <f>SUBTOTAL(9,K488:K488)</f>
        <v>0</v>
      </c>
      <c r="L489" s="236"/>
      <c r="M489" s="13"/>
    </row>
    <row r="490" spans="1:13" outlineLevel="2" x14ac:dyDescent="0.2">
      <c r="A490" s="7">
        <v>6</v>
      </c>
      <c r="B490" s="465" t="s">
        <v>4426</v>
      </c>
      <c r="C490" s="592" t="s">
        <v>3716</v>
      </c>
      <c r="D490" s="61" t="s">
        <v>95</v>
      </c>
      <c r="E490" s="64"/>
      <c r="F490" s="64"/>
      <c r="G490" s="64"/>
      <c r="H490" s="64"/>
      <c r="I490" s="64">
        <f t="shared" si="25"/>
        <v>0</v>
      </c>
      <c r="J490" s="160">
        <v>57</v>
      </c>
      <c r="M490" s="295" t="s">
        <v>1462</v>
      </c>
    </row>
    <row r="491" spans="1:13" ht="38.25" outlineLevel="2" x14ac:dyDescent="0.2">
      <c r="A491" s="7">
        <v>6</v>
      </c>
      <c r="B491" s="465" t="s">
        <v>4427</v>
      </c>
      <c r="C491" s="592" t="s">
        <v>3717</v>
      </c>
      <c r="D491" s="61" t="s">
        <v>95</v>
      </c>
      <c r="E491" s="64">
        <v>58</v>
      </c>
      <c r="F491" s="64"/>
      <c r="G491" s="64"/>
      <c r="H491" s="64"/>
      <c r="I491" s="64">
        <f t="shared" si="25"/>
        <v>58</v>
      </c>
      <c r="J491" s="160">
        <v>0</v>
      </c>
      <c r="M491" s="295" t="s">
        <v>1399</v>
      </c>
    </row>
    <row r="492" spans="1:13" ht="38.25" outlineLevel="2" x14ac:dyDescent="0.2">
      <c r="A492" s="7">
        <v>6</v>
      </c>
      <c r="B492" s="465" t="s">
        <v>4428</v>
      </c>
      <c r="C492" s="592" t="s">
        <v>3718</v>
      </c>
      <c r="D492" s="61" t="s">
        <v>95</v>
      </c>
      <c r="E492" s="64">
        <v>141</v>
      </c>
      <c r="F492" s="64"/>
      <c r="G492" s="64"/>
      <c r="H492" s="64"/>
      <c r="I492" s="64">
        <f>SUM(E492:H492)</f>
        <v>141</v>
      </c>
      <c r="J492" s="160">
        <v>76</v>
      </c>
      <c r="M492" s="295" t="s">
        <v>1400</v>
      </c>
    </row>
    <row r="493" spans="1:13" ht="25.5" outlineLevel="2" x14ac:dyDescent="0.2">
      <c r="A493" s="7"/>
      <c r="B493" s="61" t="s">
        <v>1650</v>
      </c>
      <c r="C493" s="592"/>
      <c r="D493" s="61" t="s">
        <v>95</v>
      </c>
      <c r="E493" s="64"/>
      <c r="F493" s="64"/>
      <c r="G493" s="64"/>
      <c r="H493" s="64"/>
      <c r="I493" s="64"/>
      <c r="J493" s="160"/>
      <c r="L493" s="257">
        <v>96</v>
      </c>
      <c r="M493" s="295" t="s">
        <v>1651</v>
      </c>
    </row>
    <row r="494" spans="1:13" s="75" customFormat="1" outlineLevel="1" x14ac:dyDescent="0.2">
      <c r="A494" s="14"/>
      <c r="B494" s="63"/>
      <c r="C494" s="596"/>
      <c r="D494" s="63" t="s">
        <v>459</v>
      </c>
      <c r="E494" s="67">
        <f>SUBTOTAL(9,E490:E493)</f>
        <v>199</v>
      </c>
      <c r="F494" s="67">
        <f>SUBTOTAL(9,F490:F493)</f>
        <v>0</v>
      </c>
      <c r="G494" s="67">
        <f>SUBTOTAL(9,G490:G493)</f>
        <v>0</v>
      </c>
      <c r="H494" s="67">
        <f>SUBTOTAL(9,H490:H493)</f>
        <v>0</v>
      </c>
      <c r="I494" s="67">
        <f t="shared" si="25"/>
        <v>199</v>
      </c>
      <c r="J494" s="236">
        <f>SUBTOTAL(9,J490:J493)</f>
        <v>133</v>
      </c>
      <c r="K494" s="236">
        <f>SUBTOTAL(9,K492:K492)</f>
        <v>0</v>
      </c>
      <c r="L494" s="236">
        <f>SUM(L490:L493)</f>
        <v>96</v>
      </c>
      <c r="M494" s="13"/>
    </row>
    <row r="495" spans="1:13" outlineLevel="2" x14ac:dyDescent="0.2">
      <c r="A495" s="7">
        <v>4</v>
      </c>
      <c r="B495" s="465" t="s">
        <v>4429</v>
      </c>
      <c r="C495" s="592" t="s">
        <v>3719</v>
      </c>
      <c r="D495" s="61" t="s">
        <v>84</v>
      </c>
      <c r="E495" s="64">
        <v>98</v>
      </c>
      <c r="F495" s="64"/>
      <c r="G495" s="64"/>
      <c r="H495" s="64"/>
      <c r="I495" s="64">
        <f t="shared" si="25"/>
        <v>98</v>
      </c>
      <c r="J495" s="160">
        <v>0</v>
      </c>
      <c r="M495" s="295" t="s">
        <v>1401</v>
      </c>
    </row>
    <row r="496" spans="1:13" s="75" customFormat="1" outlineLevel="1" x14ac:dyDescent="0.2">
      <c r="A496" s="14"/>
      <c r="B496" s="63"/>
      <c r="C496" s="596"/>
      <c r="D496" s="63" t="s">
        <v>460</v>
      </c>
      <c r="E496" s="67">
        <f>SUBTOTAL(9,E495:E495)</f>
        <v>98</v>
      </c>
      <c r="F496" s="67">
        <f>SUBTOTAL(9,F495:F495)</f>
        <v>0</v>
      </c>
      <c r="G496" s="67">
        <f>SUBTOTAL(9,G495:G495)</f>
        <v>0</v>
      </c>
      <c r="H496" s="67">
        <f>SUBTOTAL(9,H495:H495)</f>
        <v>0</v>
      </c>
      <c r="I496" s="67">
        <f t="shared" si="25"/>
        <v>98</v>
      </c>
      <c r="J496" s="236">
        <f>SUBTOTAL(9,J495:J495)</f>
        <v>0</v>
      </c>
      <c r="K496" s="236">
        <f>SUBTOTAL(9,K495:K495)</f>
        <v>0</v>
      </c>
      <c r="L496" s="236"/>
      <c r="M496" s="13"/>
    </row>
    <row r="497" spans="1:13" ht="25.5" outlineLevel="2" x14ac:dyDescent="0.2">
      <c r="A497" s="7">
        <v>6</v>
      </c>
      <c r="B497" s="465" t="s">
        <v>4430</v>
      </c>
      <c r="C497" s="592" t="s">
        <v>3720</v>
      </c>
      <c r="D497" s="61" t="s">
        <v>461</v>
      </c>
      <c r="E497" s="64">
        <v>120</v>
      </c>
      <c r="F497" s="64"/>
      <c r="G497" s="64"/>
      <c r="H497" s="64"/>
      <c r="I497" s="64">
        <f t="shared" si="25"/>
        <v>120</v>
      </c>
      <c r="J497" s="160">
        <v>0</v>
      </c>
      <c r="M497" s="295" t="s">
        <v>1402</v>
      </c>
    </row>
    <row r="498" spans="1:13" s="75" customFormat="1" outlineLevel="1" x14ac:dyDescent="0.2">
      <c r="A498" s="14"/>
      <c r="B498" s="63"/>
      <c r="C498" s="596"/>
      <c r="D498" s="63" t="s">
        <v>462</v>
      </c>
      <c r="E498" s="67">
        <f>SUBTOTAL(9,E497:E497)</f>
        <v>120</v>
      </c>
      <c r="F498" s="67">
        <f>SUBTOTAL(9,F497:F497)</f>
        <v>0</v>
      </c>
      <c r="G498" s="67">
        <f>SUBTOTAL(9,G497:G497)</f>
        <v>0</v>
      </c>
      <c r="H498" s="67">
        <f>SUBTOTAL(9,H497:H497)</f>
        <v>0</v>
      </c>
      <c r="I498" s="67">
        <f t="shared" si="25"/>
        <v>120</v>
      </c>
      <c r="J498" s="236">
        <f>SUBTOTAL(9,J497:J497)</f>
        <v>0</v>
      </c>
      <c r="K498" s="236">
        <f>SUBTOTAL(9,K496:K497)</f>
        <v>0</v>
      </c>
      <c r="L498" s="236"/>
      <c r="M498" s="13"/>
    </row>
    <row r="499" spans="1:13" s="263" customFormat="1" x14ac:dyDescent="0.2">
      <c r="A499" s="179"/>
      <c r="B499" s="154" t="s">
        <v>1062</v>
      </c>
      <c r="C499" s="597"/>
      <c r="D499" s="267" t="s">
        <v>439</v>
      </c>
      <c r="E499" s="262"/>
      <c r="F499" s="262"/>
      <c r="G499" s="262"/>
      <c r="H499" s="262"/>
      <c r="I499" s="262"/>
      <c r="J499" s="259">
        <v>24</v>
      </c>
      <c r="K499" s="261"/>
      <c r="L499" s="261"/>
      <c r="M499" s="313">
        <v>101294</v>
      </c>
    </row>
    <row r="500" spans="1:13" outlineLevel="2" x14ac:dyDescent="0.2">
      <c r="A500" s="7"/>
      <c r="B500" s="465" t="s">
        <v>4431</v>
      </c>
      <c r="C500" s="592" t="s">
        <v>3721</v>
      </c>
      <c r="D500" s="61" t="s">
        <v>439</v>
      </c>
      <c r="E500" s="64">
        <v>67</v>
      </c>
      <c r="F500" s="64"/>
      <c r="G500" s="64"/>
      <c r="H500" s="64"/>
      <c r="I500" s="64">
        <v>67</v>
      </c>
      <c r="J500" s="160">
        <v>0</v>
      </c>
      <c r="M500" s="295" t="s">
        <v>1403</v>
      </c>
    </row>
    <row r="501" spans="1:13" ht="25.5" outlineLevel="2" x14ac:dyDescent="0.2">
      <c r="A501" s="7">
        <v>14</v>
      </c>
      <c r="B501" s="465" t="s">
        <v>4432</v>
      </c>
      <c r="C501" s="592" t="s">
        <v>3722</v>
      </c>
      <c r="D501" s="61" t="s">
        <v>439</v>
      </c>
      <c r="E501" s="64">
        <v>81</v>
      </c>
      <c r="F501" s="64"/>
      <c r="G501" s="64"/>
      <c r="H501" s="64"/>
      <c r="I501" s="64">
        <f t="shared" ref="I501:I509" si="26">SUM(E501:H501)</f>
        <v>81</v>
      </c>
      <c r="J501" s="160"/>
      <c r="M501" s="295" t="s">
        <v>1404</v>
      </c>
    </row>
    <row r="502" spans="1:13" s="75" customFormat="1" outlineLevel="1" x14ac:dyDescent="0.2">
      <c r="A502" s="14"/>
      <c r="B502" s="63"/>
      <c r="C502" s="596"/>
      <c r="D502" s="63" t="s">
        <v>463</v>
      </c>
      <c r="E502" s="67">
        <f>SUBTOTAL(9,E500:E501)</f>
        <v>148</v>
      </c>
      <c r="F502" s="67">
        <f>SUBTOTAL(9,F500:F501)</f>
        <v>0</v>
      </c>
      <c r="G502" s="67">
        <f>SUBTOTAL(9,G500:G501)</f>
        <v>0</v>
      </c>
      <c r="H502" s="67">
        <f>SUBTOTAL(9,H500:H501)</f>
        <v>0</v>
      </c>
      <c r="I502" s="67">
        <f t="shared" si="26"/>
        <v>148</v>
      </c>
      <c r="J502" s="236">
        <v>29</v>
      </c>
      <c r="K502" s="236">
        <f>SUBTOTAL(9,K500:K501)</f>
        <v>0</v>
      </c>
      <c r="L502" s="236"/>
      <c r="M502" s="13"/>
    </row>
    <row r="503" spans="1:13" s="75" customFormat="1" outlineLevel="1" x14ac:dyDescent="0.2">
      <c r="A503" s="13"/>
      <c r="B503" s="509" t="s">
        <v>4632</v>
      </c>
      <c r="C503" s="592" t="s">
        <v>4631</v>
      </c>
      <c r="D503" s="74" t="s">
        <v>464</v>
      </c>
      <c r="E503" s="107">
        <v>60</v>
      </c>
      <c r="F503" s="274"/>
      <c r="G503" s="274"/>
      <c r="H503" s="274"/>
      <c r="I503" s="107">
        <v>60</v>
      </c>
      <c r="J503" s="275"/>
      <c r="K503" s="275"/>
      <c r="L503" s="275"/>
      <c r="M503" s="311">
        <v>100395</v>
      </c>
    </row>
    <row r="504" spans="1:13" s="75" customFormat="1" outlineLevel="1" x14ac:dyDescent="0.2">
      <c r="A504" s="14"/>
      <c r="B504" s="63"/>
      <c r="C504" s="596"/>
      <c r="D504" s="63" t="s">
        <v>1484</v>
      </c>
      <c r="E504" s="67">
        <f>SUBTOTAL(9,E502:E503)</f>
        <v>60</v>
      </c>
      <c r="F504" s="67">
        <f>SUBTOTAL(9,F502:F502)</f>
        <v>0</v>
      </c>
      <c r="G504" s="67">
        <f>SUBTOTAL(9,G502:G502)</f>
        <v>0</v>
      </c>
      <c r="H504" s="67">
        <f>SUBTOTAL(9,H502:H502)</f>
        <v>0</v>
      </c>
      <c r="I504" s="67">
        <f>SUM(E504:H504)</f>
        <v>60</v>
      </c>
      <c r="J504" s="236">
        <v>29</v>
      </c>
      <c r="K504" s="236">
        <f>SUBTOTAL(9,K502:K502)</f>
        <v>0</v>
      </c>
      <c r="L504" s="236"/>
      <c r="M504" s="13"/>
    </row>
    <row r="505" spans="1:13" outlineLevel="2" x14ac:dyDescent="0.2">
      <c r="A505" s="7">
        <v>2</v>
      </c>
      <c r="B505" s="465" t="s">
        <v>4433</v>
      </c>
      <c r="C505" s="592" t="s">
        <v>3723</v>
      </c>
      <c r="D505" s="61" t="s">
        <v>297</v>
      </c>
      <c r="E505" s="64">
        <v>50</v>
      </c>
      <c r="F505" s="64"/>
      <c r="G505" s="64"/>
      <c r="H505" s="64"/>
      <c r="I505" s="64">
        <f t="shared" si="26"/>
        <v>50</v>
      </c>
      <c r="J505" s="160">
        <v>0</v>
      </c>
      <c r="M505" s="295" t="s">
        <v>1405</v>
      </c>
    </row>
    <row r="506" spans="1:13" ht="25.5" outlineLevel="2" x14ac:dyDescent="0.2">
      <c r="A506" s="7">
        <v>2</v>
      </c>
      <c r="B506" s="465" t="s">
        <v>4434</v>
      </c>
      <c r="C506" s="592" t="s">
        <v>3724</v>
      </c>
      <c r="D506" s="61" t="s">
        <v>297</v>
      </c>
      <c r="E506" s="64"/>
      <c r="F506" s="64"/>
      <c r="G506" s="64"/>
      <c r="H506" s="64"/>
      <c r="I506" s="64">
        <f t="shared" si="26"/>
        <v>0</v>
      </c>
      <c r="J506" s="160">
        <v>68</v>
      </c>
      <c r="M506" s="312" t="s">
        <v>1463</v>
      </c>
    </row>
    <row r="507" spans="1:13" s="75" customFormat="1" outlineLevel="1" x14ac:dyDescent="0.2">
      <c r="A507" s="14"/>
      <c r="B507" s="63"/>
      <c r="C507" s="596"/>
      <c r="D507" s="63" t="s">
        <v>465</v>
      </c>
      <c r="E507" s="67">
        <f>SUBTOTAL(9,E505:E506)</f>
        <v>50</v>
      </c>
      <c r="F507" s="67">
        <f>SUBTOTAL(9,F505:F506)</f>
        <v>0</v>
      </c>
      <c r="G507" s="67">
        <f>SUBTOTAL(9,G505:G506)</f>
        <v>0</v>
      </c>
      <c r="H507" s="67">
        <f>SUBTOTAL(9,H505:H506)</f>
        <v>0</v>
      </c>
      <c r="I507" s="67">
        <f t="shared" si="26"/>
        <v>50</v>
      </c>
      <c r="J507" s="236">
        <f>SUBTOTAL(9,J505:J506)</f>
        <v>68</v>
      </c>
      <c r="K507" s="236">
        <f>SUBTOTAL(9,K505:K506)</f>
        <v>0</v>
      </c>
      <c r="L507" s="236"/>
      <c r="M507" s="13"/>
    </row>
    <row r="508" spans="1:13" ht="25.5" outlineLevel="2" x14ac:dyDescent="0.2">
      <c r="A508" s="7">
        <v>6</v>
      </c>
      <c r="B508" s="465" t="s">
        <v>4435</v>
      </c>
      <c r="C508" s="592" t="s">
        <v>3725</v>
      </c>
      <c r="D508" s="61" t="s">
        <v>466</v>
      </c>
      <c r="E508" s="64">
        <v>60</v>
      </c>
      <c r="F508" s="64"/>
      <c r="G508" s="64"/>
      <c r="H508" s="64"/>
      <c r="I508" s="64">
        <f t="shared" si="26"/>
        <v>60</v>
      </c>
      <c r="J508" s="160">
        <v>0</v>
      </c>
      <c r="M508" s="295" t="s">
        <v>1406</v>
      </c>
    </row>
    <row r="509" spans="1:13" s="75" customFormat="1" outlineLevel="1" x14ac:dyDescent="0.2">
      <c r="A509" s="14"/>
      <c r="B509" s="63"/>
      <c r="C509" s="596"/>
      <c r="D509" s="63" t="s">
        <v>467</v>
      </c>
      <c r="E509" s="67">
        <f>SUBTOTAL(9,E508:E508)</f>
        <v>60</v>
      </c>
      <c r="F509" s="67">
        <f>SUBTOTAL(9,F508:F508)</f>
        <v>0</v>
      </c>
      <c r="G509" s="67">
        <f>SUBTOTAL(9,G508:G508)</f>
        <v>0</v>
      </c>
      <c r="H509" s="67">
        <f>SUBTOTAL(9,H508:H508)</f>
        <v>0</v>
      </c>
      <c r="I509" s="67">
        <f t="shared" si="26"/>
        <v>60</v>
      </c>
      <c r="J509" s="236">
        <f>SUBTOTAL(9,J508:J508)</f>
        <v>0</v>
      </c>
      <c r="K509" s="236">
        <f>SUBTOTAL(9,K507:K508)</f>
        <v>0</v>
      </c>
      <c r="L509" s="236"/>
      <c r="M509" s="13"/>
    </row>
    <row r="510" spans="1:13" outlineLevel="2" x14ac:dyDescent="0.2">
      <c r="A510" s="7">
        <v>3</v>
      </c>
      <c r="B510" s="61" t="s">
        <v>1104</v>
      </c>
      <c r="C510" s="592"/>
      <c r="D510" s="61" t="s">
        <v>299</v>
      </c>
      <c r="E510" s="64">
        <v>16</v>
      </c>
      <c r="F510" s="64"/>
      <c r="G510" s="64"/>
      <c r="H510" s="64"/>
      <c r="I510" s="64">
        <v>16</v>
      </c>
      <c r="J510" s="160">
        <v>2</v>
      </c>
      <c r="K510" s="257">
        <v>8</v>
      </c>
      <c r="M510" s="295" t="s">
        <v>1407</v>
      </c>
    </row>
    <row r="511" spans="1:13" outlineLevel="2" x14ac:dyDescent="0.2">
      <c r="A511" s="7"/>
      <c r="B511" s="465" t="s">
        <v>4436</v>
      </c>
      <c r="C511" s="592" t="s">
        <v>3726</v>
      </c>
      <c r="D511" s="61" t="s">
        <v>299</v>
      </c>
      <c r="E511" s="64">
        <v>60</v>
      </c>
      <c r="F511" s="64"/>
      <c r="G511" s="64"/>
      <c r="H511" s="64"/>
      <c r="I511" s="64">
        <f>SUM(E511:H511)</f>
        <v>60</v>
      </c>
      <c r="J511" s="160">
        <v>0</v>
      </c>
      <c r="M511" s="295" t="s">
        <v>1408</v>
      </c>
    </row>
    <row r="512" spans="1:13" s="75" customFormat="1" outlineLevel="1" x14ac:dyDescent="0.2">
      <c r="A512" s="14"/>
      <c r="B512" s="63"/>
      <c r="C512" s="596"/>
      <c r="D512" s="63" t="s">
        <v>468</v>
      </c>
      <c r="E512" s="67">
        <f>SUBTOTAL(9,E510:E511)</f>
        <v>76</v>
      </c>
      <c r="F512" s="67">
        <f>SUBTOTAL(9,F510:F511)</f>
        <v>0</v>
      </c>
      <c r="G512" s="67">
        <f>SUBTOTAL(9,G510:G511)</f>
        <v>0</v>
      </c>
      <c r="H512" s="67">
        <f>SUBTOTAL(9,H510:H511)</f>
        <v>0</v>
      </c>
      <c r="I512" s="67">
        <f>SUM(E512:H512)</f>
        <v>76</v>
      </c>
      <c r="J512" s="236">
        <f>SUBTOTAL(9,J510:J511)</f>
        <v>2</v>
      </c>
      <c r="K512" s="236">
        <f>SUBTOTAL(9,K510:K511)</f>
        <v>8</v>
      </c>
      <c r="L512" s="236"/>
      <c r="M512" s="13"/>
    </row>
    <row r="513" spans="1:13" outlineLevel="2" x14ac:dyDescent="0.2">
      <c r="A513" s="7">
        <v>4</v>
      </c>
      <c r="B513" s="465" t="s">
        <v>4437</v>
      </c>
      <c r="C513" s="592" t="s">
        <v>4438</v>
      </c>
      <c r="D513" s="61" t="s">
        <v>666</v>
      </c>
      <c r="E513" s="64">
        <v>66</v>
      </c>
      <c r="F513" s="64"/>
      <c r="G513" s="64"/>
      <c r="H513" s="64"/>
      <c r="I513" s="64">
        <f>SUM(E513:H513)</f>
        <v>66</v>
      </c>
      <c r="J513" s="160">
        <v>0</v>
      </c>
      <c r="M513" s="295" t="s">
        <v>1409</v>
      </c>
    </row>
    <row r="514" spans="1:13" ht="25.5" outlineLevel="2" x14ac:dyDescent="0.2">
      <c r="A514" s="7">
        <v>4</v>
      </c>
      <c r="B514" s="465" t="s">
        <v>4439</v>
      </c>
      <c r="C514" s="592" t="s">
        <v>3727</v>
      </c>
      <c r="D514" s="61" t="s">
        <v>666</v>
      </c>
      <c r="E514" s="64">
        <v>22</v>
      </c>
      <c r="F514" s="64"/>
      <c r="G514" s="64">
        <v>2</v>
      </c>
      <c r="H514" s="64"/>
      <c r="I514" s="64">
        <f>SUM(E514:H514)</f>
        <v>24</v>
      </c>
      <c r="K514" s="329">
        <v>23</v>
      </c>
      <c r="L514" s="160">
        <v>60</v>
      </c>
      <c r="M514" s="295" t="s">
        <v>1410</v>
      </c>
    </row>
    <row r="515" spans="1:13" ht="38.25" outlineLevel="2" x14ac:dyDescent="0.2">
      <c r="A515" s="7">
        <v>4</v>
      </c>
      <c r="B515" s="465" t="s">
        <v>4440</v>
      </c>
      <c r="C515" s="592" t="s">
        <v>3728</v>
      </c>
      <c r="D515" s="61" t="s">
        <v>666</v>
      </c>
      <c r="E515" s="64">
        <v>48</v>
      </c>
      <c r="F515" s="64"/>
      <c r="G515" s="64"/>
      <c r="H515" s="64"/>
      <c r="I515" s="64">
        <f t="shared" ref="I515:I520" si="27">SUM(E515:H515)</f>
        <v>48</v>
      </c>
      <c r="J515" s="160">
        <v>0</v>
      </c>
      <c r="M515" s="295" t="s">
        <v>1411</v>
      </c>
    </row>
    <row r="516" spans="1:13" ht="25.5" outlineLevel="2" x14ac:dyDescent="0.2">
      <c r="A516" s="7">
        <v>4</v>
      </c>
      <c r="B516" s="465" t="s">
        <v>4441</v>
      </c>
      <c r="C516" s="592" t="s">
        <v>3729</v>
      </c>
      <c r="D516" s="61" t="s">
        <v>666</v>
      </c>
      <c r="E516" s="64"/>
      <c r="F516" s="64"/>
      <c r="G516" s="64"/>
      <c r="H516" s="64"/>
      <c r="I516" s="64">
        <f t="shared" si="27"/>
        <v>0</v>
      </c>
      <c r="J516" s="160">
        <v>114</v>
      </c>
      <c r="M516" s="312" t="s">
        <v>1464</v>
      </c>
    </row>
    <row r="517" spans="1:13" outlineLevel="2" x14ac:dyDescent="0.2">
      <c r="A517" s="7">
        <v>4</v>
      </c>
      <c r="B517" s="465" t="s">
        <v>4442</v>
      </c>
      <c r="C517" s="592" t="s">
        <v>3730</v>
      </c>
      <c r="D517" s="61" t="s">
        <v>666</v>
      </c>
      <c r="E517" s="64">
        <v>128</v>
      </c>
      <c r="F517" s="64"/>
      <c r="G517" s="64"/>
      <c r="H517" s="64"/>
      <c r="I517" s="64">
        <f>SUM(E517:H517)</f>
        <v>128</v>
      </c>
      <c r="J517" s="160"/>
      <c r="M517" s="295" t="s">
        <v>1412</v>
      </c>
    </row>
    <row r="518" spans="1:13" ht="38.25" outlineLevel="2" x14ac:dyDescent="0.2">
      <c r="A518" s="7">
        <v>4</v>
      </c>
      <c r="B518" s="465" t="s">
        <v>4443</v>
      </c>
      <c r="C518" s="592" t="s">
        <v>3731</v>
      </c>
      <c r="D518" s="61" t="s">
        <v>666</v>
      </c>
      <c r="E518" s="64">
        <v>50</v>
      </c>
      <c r="F518" s="64"/>
      <c r="G518" s="64"/>
      <c r="H518" s="64"/>
      <c r="I518" s="64">
        <f t="shared" si="27"/>
        <v>50</v>
      </c>
      <c r="J518" s="160">
        <v>0</v>
      </c>
      <c r="M518" s="295" t="s">
        <v>1413</v>
      </c>
    </row>
    <row r="519" spans="1:13" ht="38.25" outlineLevel="2" x14ac:dyDescent="0.2">
      <c r="A519" s="13">
        <v>4</v>
      </c>
      <c r="B519" s="509" t="s">
        <v>4444</v>
      </c>
      <c r="C519" s="592" t="s">
        <v>3732</v>
      </c>
      <c r="D519" s="74" t="s">
        <v>666</v>
      </c>
      <c r="E519" s="107"/>
      <c r="F519" s="107"/>
      <c r="G519" s="107"/>
      <c r="H519" s="107">
        <v>60</v>
      </c>
      <c r="I519" s="107">
        <f t="shared" si="27"/>
        <v>60</v>
      </c>
      <c r="J519" s="240">
        <v>0</v>
      </c>
      <c r="M519" s="311">
        <v>100647</v>
      </c>
    </row>
    <row r="520" spans="1:13" ht="38.25" outlineLevel="2" x14ac:dyDescent="0.2">
      <c r="A520" s="7">
        <v>4</v>
      </c>
      <c r="B520" s="465" t="s">
        <v>4445</v>
      </c>
      <c r="C520" s="592" t="s">
        <v>3733</v>
      </c>
      <c r="D520" s="61" t="s">
        <v>666</v>
      </c>
      <c r="E520" s="64">
        <v>176</v>
      </c>
      <c r="F520" s="64"/>
      <c r="G520" s="64"/>
      <c r="H520" s="64"/>
      <c r="I520" s="64">
        <f t="shared" si="27"/>
        <v>176</v>
      </c>
      <c r="J520" s="160">
        <v>0</v>
      </c>
      <c r="M520" s="295" t="s">
        <v>1414</v>
      </c>
    </row>
    <row r="521" spans="1:13" s="263" customFormat="1" outlineLevel="2" x14ac:dyDescent="0.2">
      <c r="A521" s="194"/>
      <c r="B521" s="154" t="s">
        <v>1155</v>
      </c>
      <c r="C521" s="597"/>
      <c r="D521" s="154" t="s">
        <v>666</v>
      </c>
      <c r="E521" s="260"/>
      <c r="F521" s="260"/>
      <c r="G521" s="260"/>
      <c r="H521" s="260"/>
      <c r="I521" s="260"/>
      <c r="J521" s="259"/>
      <c r="K521" s="261"/>
      <c r="L521" s="261">
        <v>18</v>
      </c>
      <c r="M521" s="313">
        <v>101268</v>
      </c>
    </row>
    <row r="522" spans="1:13" s="75" customFormat="1" outlineLevel="1" x14ac:dyDescent="0.2">
      <c r="A522" s="14"/>
      <c r="B522" s="63"/>
      <c r="C522" s="596"/>
      <c r="D522" s="63" t="s">
        <v>469</v>
      </c>
      <c r="E522" s="67">
        <f>SUBTOTAL(9,E513:E520)</f>
        <v>490</v>
      </c>
      <c r="F522" s="67">
        <f>SUBTOTAL(9,F514:F520)</f>
        <v>0</v>
      </c>
      <c r="G522" s="67">
        <f>SUBTOTAL(9,G514:G520)</f>
        <v>2</v>
      </c>
      <c r="H522" s="67">
        <f>SUBTOTAL(9,H514:H520)</f>
        <v>60</v>
      </c>
      <c r="I522" s="67">
        <f t="shared" ref="I522:I537" si="28">SUM(E522:H522)</f>
        <v>552</v>
      </c>
      <c r="J522" s="236">
        <v>213</v>
      </c>
      <c r="K522" s="236">
        <f>SUBTOTAL(9,K513:K521)</f>
        <v>23</v>
      </c>
      <c r="L522" s="236">
        <f>SUM(L513:L521)</f>
        <v>78</v>
      </c>
      <c r="M522" s="13"/>
    </row>
    <row r="523" spans="1:13" outlineLevel="2" x14ac:dyDescent="0.2">
      <c r="A523" s="7">
        <v>5</v>
      </c>
      <c r="B523" s="61" t="s">
        <v>218</v>
      </c>
      <c r="C523" s="592"/>
      <c r="D523" s="61" t="s">
        <v>470</v>
      </c>
      <c r="E523" s="64">
        <v>48</v>
      </c>
      <c r="F523" s="64"/>
      <c r="G523" s="64"/>
      <c r="H523" s="64"/>
      <c r="I523" s="64">
        <f t="shared" si="28"/>
        <v>48</v>
      </c>
      <c r="J523" s="160">
        <v>11</v>
      </c>
      <c r="M523" s="295" t="s">
        <v>1415</v>
      </c>
    </row>
    <row r="524" spans="1:13" outlineLevel="2" x14ac:dyDescent="0.2">
      <c r="A524" s="7">
        <v>5</v>
      </c>
      <c r="B524" s="465" t="s">
        <v>4446</v>
      </c>
      <c r="C524" s="592" t="s">
        <v>3734</v>
      </c>
      <c r="D524" s="61" t="s">
        <v>470</v>
      </c>
      <c r="E524" s="64">
        <v>70</v>
      </c>
      <c r="F524" s="64"/>
      <c r="G524" s="64"/>
      <c r="H524" s="64"/>
      <c r="I524" s="64">
        <f t="shared" si="28"/>
        <v>70</v>
      </c>
      <c r="J524" s="160">
        <v>0</v>
      </c>
      <c r="M524" s="295" t="s">
        <v>1416</v>
      </c>
    </row>
    <row r="525" spans="1:13" s="75" customFormat="1" outlineLevel="1" x14ac:dyDescent="0.2">
      <c r="A525" s="14"/>
      <c r="B525" s="63"/>
      <c r="C525" s="596"/>
      <c r="D525" s="63" t="s">
        <v>30</v>
      </c>
      <c r="E525" s="67">
        <f>SUBTOTAL(9,E523:E524)</f>
        <v>118</v>
      </c>
      <c r="F525" s="67">
        <f>SUBTOTAL(9,F523:F524)</f>
        <v>0</v>
      </c>
      <c r="G525" s="67">
        <f>SUBTOTAL(9,G523:G524)</f>
        <v>0</v>
      </c>
      <c r="H525" s="67">
        <f>SUBTOTAL(9,H523:H524)</f>
        <v>0</v>
      </c>
      <c r="I525" s="67">
        <f t="shared" si="28"/>
        <v>118</v>
      </c>
      <c r="J525" s="236">
        <f>SUBTOTAL(9,J523:J524)</f>
        <v>11</v>
      </c>
      <c r="K525" s="236">
        <f>SUBTOTAL(9,K523:K524)</f>
        <v>0</v>
      </c>
      <c r="L525" s="236"/>
      <c r="M525" s="13"/>
    </row>
    <row r="526" spans="1:13" outlineLevel="2" x14ac:dyDescent="0.2">
      <c r="A526" s="7">
        <v>14</v>
      </c>
      <c r="B526" s="61" t="s">
        <v>219</v>
      </c>
      <c r="C526" s="592"/>
      <c r="D526" s="61" t="s">
        <v>31</v>
      </c>
      <c r="E526" s="64"/>
      <c r="F526" s="64"/>
      <c r="G526" s="64"/>
      <c r="H526" s="64"/>
      <c r="I526" s="64">
        <f t="shared" si="28"/>
        <v>0</v>
      </c>
      <c r="J526" s="160">
        <v>49</v>
      </c>
      <c r="M526" s="312" t="s">
        <v>1465</v>
      </c>
    </row>
    <row r="527" spans="1:13" outlineLevel="2" x14ac:dyDescent="0.2">
      <c r="A527" s="7">
        <v>14</v>
      </c>
      <c r="B527" s="465" t="s">
        <v>4447</v>
      </c>
      <c r="C527" s="592" t="s">
        <v>3735</v>
      </c>
      <c r="D527" s="61" t="s">
        <v>31</v>
      </c>
      <c r="E527" s="64">
        <v>59</v>
      </c>
      <c r="F527" s="64"/>
      <c r="G527" s="64"/>
      <c r="H527" s="64"/>
      <c r="I527" s="64">
        <f t="shared" si="28"/>
        <v>59</v>
      </c>
      <c r="J527" s="160">
        <v>1</v>
      </c>
      <c r="M527" s="295" t="s">
        <v>1417</v>
      </c>
    </row>
    <row r="528" spans="1:13" s="75" customFormat="1" outlineLevel="1" x14ac:dyDescent="0.2">
      <c r="A528" s="14"/>
      <c r="B528" s="63"/>
      <c r="C528" s="596"/>
      <c r="D528" s="63" t="s">
        <v>32</v>
      </c>
      <c r="E528" s="67">
        <f>SUBTOTAL(9,E526:E527)</f>
        <v>59</v>
      </c>
      <c r="F528" s="67">
        <f>SUBTOTAL(9,F526:F527)</f>
        <v>0</v>
      </c>
      <c r="G528" s="67">
        <f>SUBTOTAL(9,G526:G527)</f>
        <v>0</v>
      </c>
      <c r="H528" s="67">
        <f>SUBTOTAL(9,H526:H527)</f>
        <v>0</v>
      </c>
      <c r="I528" s="67">
        <f t="shared" si="28"/>
        <v>59</v>
      </c>
      <c r="J528" s="236">
        <f>SUBTOTAL(9,J526:J527)</f>
        <v>50</v>
      </c>
      <c r="K528" s="236">
        <f>SUBTOTAL(9,K526:K527)</f>
        <v>0</v>
      </c>
      <c r="L528" s="236"/>
      <c r="M528" s="13"/>
    </row>
    <row r="529" spans="1:13" ht="25.5" outlineLevel="2" x14ac:dyDescent="0.2">
      <c r="A529" s="7">
        <v>3</v>
      </c>
      <c r="B529" s="465" t="s">
        <v>4448</v>
      </c>
      <c r="C529" s="592" t="s">
        <v>3736</v>
      </c>
      <c r="D529" s="61" t="s">
        <v>33</v>
      </c>
      <c r="E529" s="64">
        <v>87</v>
      </c>
      <c r="F529" s="64"/>
      <c r="G529" s="64"/>
      <c r="H529" s="64"/>
      <c r="I529" s="64">
        <f t="shared" si="28"/>
        <v>87</v>
      </c>
      <c r="J529" s="160"/>
      <c r="M529" s="295" t="s">
        <v>1418</v>
      </c>
    </row>
    <row r="530" spans="1:13" outlineLevel="2" x14ac:dyDescent="0.2">
      <c r="A530" s="7">
        <v>3</v>
      </c>
      <c r="B530" s="61" t="s">
        <v>220</v>
      </c>
      <c r="C530" s="592"/>
      <c r="D530" s="61" t="s">
        <v>33</v>
      </c>
      <c r="E530" s="64"/>
      <c r="F530" s="64">
        <v>20</v>
      </c>
      <c r="G530" s="64">
        <v>2</v>
      </c>
      <c r="H530" s="64"/>
      <c r="I530" s="64">
        <f t="shared" si="28"/>
        <v>22</v>
      </c>
      <c r="J530" s="160">
        <v>0</v>
      </c>
      <c r="M530" s="295" t="s">
        <v>1419</v>
      </c>
    </row>
    <row r="531" spans="1:13" s="75" customFormat="1" outlineLevel="1" x14ac:dyDescent="0.2">
      <c r="A531" s="14"/>
      <c r="B531" s="63"/>
      <c r="C531" s="596"/>
      <c r="D531" s="63" t="s">
        <v>34</v>
      </c>
      <c r="E531" s="67">
        <f>SUBTOTAL(9,E529:E530)</f>
        <v>87</v>
      </c>
      <c r="F531" s="67">
        <f>SUBTOTAL(9,F529:F530)</f>
        <v>20</v>
      </c>
      <c r="G531" s="67">
        <f>SUBTOTAL(9,G529:G530)</f>
        <v>2</v>
      </c>
      <c r="H531" s="67">
        <f>SUBTOTAL(9,H529:H530)</f>
        <v>0</v>
      </c>
      <c r="I531" s="67">
        <f t="shared" si="28"/>
        <v>109</v>
      </c>
      <c r="J531" s="236">
        <f>SUBTOTAL(9,J529:J530)</f>
        <v>0</v>
      </c>
      <c r="K531" s="236">
        <f>SUBTOTAL(9,K529:K530)</f>
        <v>0</v>
      </c>
      <c r="L531" s="236"/>
      <c r="M531" s="13"/>
    </row>
    <row r="532" spans="1:13" outlineLevel="2" x14ac:dyDescent="0.2">
      <c r="A532" s="7">
        <v>13</v>
      </c>
      <c r="B532" s="465" t="s">
        <v>4449</v>
      </c>
      <c r="C532" s="592" t="s">
        <v>3737</v>
      </c>
      <c r="D532" s="61" t="s">
        <v>422</v>
      </c>
      <c r="E532" s="64">
        <v>100</v>
      </c>
      <c r="F532" s="64"/>
      <c r="G532" s="64"/>
      <c r="H532" s="64"/>
      <c r="I532" s="64">
        <f t="shared" si="28"/>
        <v>100</v>
      </c>
      <c r="J532" s="160">
        <v>0</v>
      </c>
      <c r="M532" s="295" t="s">
        <v>1420</v>
      </c>
    </row>
    <row r="533" spans="1:13" outlineLevel="2" x14ac:dyDescent="0.2">
      <c r="A533" s="7">
        <v>13</v>
      </c>
      <c r="B533" s="465" t="s">
        <v>4450</v>
      </c>
      <c r="C533" s="592" t="s">
        <v>3738</v>
      </c>
      <c r="D533" s="61" t="s">
        <v>422</v>
      </c>
      <c r="E533" s="64">
        <v>85</v>
      </c>
      <c r="F533" s="64"/>
      <c r="G533" s="64"/>
      <c r="H533" s="64"/>
      <c r="I533" s="64">
        <f t="shared" si="28"/>
        <v>85</v>
      </c>
      <c r="J533" s="160"/>
      <c r="M533" s="295" t="s">
        <v>1421</v>
      </c>
    </row>
    <row r="534" spans="1:13" outlineLevel="2" x14ac:dyDescent="0.2">
      <c r="A534" s="7">
        <v>13</v>
      </c>
      <c r="B534" s="465" t="s">
        <v>4451</v>
      </c>
      <c r="C534" s="592" t="s">
        <v>3739</v>
      </c>
      <c r="D534" s="61" t="s">
        <v>422</v>
      </c>
      <c r="E534" s="64">
        <v>125</v>
      </c>
      <c r="F534" s="64"/>
      <c r="G534" s="64"/>
      <c r="H534" s="64"/>
      <c r="I534" s="64">
        <f t="shared" si="28"/>
        <v>125</v>
      </c>
      <c r="J534" s="160">
        <v>0</v>
      </c>
      <c r="M534" s="295" t="s">
        <v>1422</v>
      </c>
    </row>
    <row r="535" spans="1:13" s="75" customFormat="1" outlineLevel="1" x14ac:dyDescent="0.2">
      <c r="A535" s="14"/>
      <c r="B535" s="63"/>
      <c r="C535" s="596"/>
      <c r="D535" s="63" t="s">
        <v>35</v>
      </c>
      <c r="E535" s="67">
        <f>SUBTOTAL(9,E532:E534)</f>
        <v>310</v>
      </c>
      <c r="F535" s="67">
        <f>SUBTOTAL(9,F532:F534)</f>
        <v>0</v>
      </c>
      <c r="G535" s="67">
        <f>SUBTOTAL(9,G532:G534)</f>
        <v>0</v>
      </c>
      <c r="H535" s="67">
        <f>SUBTOTAL(9,H532:H534)</f>
        <v>0</v>
      </c>
      <c r="I535" s="67">
        <f t="shared" si="28"/>
        <v>310</v>
      </c>
      <c r="J535" s="236">
        <f>SUBTOTAL(9,J532:J534)</f>
        <v>0</v>
      </c>
      <c r="K535" s="236">
        <f>SUBTOTAL(9,K533:K534)</f>
        <v>0</v>
      </c>
      <c r="L535" s="236"/>
      <c r="M535" s="13"/>
    </row>
    <row r="536" spans="1:13" outlineLevel="2" x14ac:dyDescent="0.2">
      <c r="A536" s="7">
        <v>12</v>
      </c>
      <c r="B536" s="465" t="s">
        <v>4452</v>
      </c>
      <c r="C536" s="592" t="s">
        <v>3740</v>
      </c>
      <c r="D536" s="61" t="s">
        <v>36</v>
      </c>
      <c r="E536" s="64">
        <v>100</v>
      </c>
      <c r="F536" s="64"/>
      <c r="G536" s="64"/>
      <c r="H536" s="64"/>
      <c r="I536" s="64">
        <f t="shared" si="28"/>
        <v>100</v>
      </c>
      <c r="J536" s="160">
        <v>0</v>
      </c>
      <c r="M536" s="295" t="s">
        <v>1423</v>
      </c>
    </row>
    <row r="537" spans="1:13" s="75" customFormat="1" outlineLevel="1" x14ac:dyDescent="0.2">
      <c r="A537" s="14"/>
      <c r="B537" s="63"/>
      <c r="C537" s="596"/>
      <c r="D537" s="63" t="s">
        <v>37</v>
      </c>
      <c r="E537" s="67">
        <f>SUBTOTAL(9,E536:E536)</f>
        <v>100</v>
      </c>
      <c r="F537" s="67">
        <f>SUBTOTAL(9,F536:F536)</f>
        <v>0</v>
      </c>
      <c r="G537" s="67">
        <f>SUBTOTAL(9,G536:G536)</f>
        <v>0</v>
      </c>
      <c r="H537" s="67">
        <f>SUBTOTAL(9,H536:H536)</f>
        <v>0</v>
      </c>
      <c r="I537" s="67">
        <f t="shared" si="28"/>
        <v>100</v>
      </c>
      <c r="J537" s="236">
        <f>SUBTOTAL(9,J536:J536)</f>
        <v>0</v>
      </c>
      <c r="K537" s="236">
        <f>SUBTOTAL(9,K535:K536)</f>
        <v>0</v>
      </c>
      <c r="L537" s="236"/>
      <c r="M537" s="13"/>
    </row>
    <row r="538" spans="1:13" s="263" customFormat="1" x14ac:dyDescent="0.2">
      <c r="A538" s="179"/>
      <c r="B538" s="266" t="s">
        <v>1127</v>
      </c>
      <c r="C538" s="597"/>
      <c r="D538" s="266" t="s">
        <v>442</v>
      </c>
      <c r="E538" s="262"/>
      <c r="F538" s="262"/>
      <c r="G538" s="262"/>
      <c r="H538" s="262"/>
      <c r="I538" s="262"/>
      <c r="J538" s="272"/>
      <c r="K538" s="273"/>
      <c r="L538" s="273">
        <v>24</v>
      </c>
      <c r="M538" s="313">
        <v>101340</v>
      </c>
    </row>
    <row r="539" spans="1:13" outlineLevel="2" x14ac:dyDescent="0.2">
      <c r="A539" s="7">
        <v>15</v>
      </c>
      <c r="B539" s="61" t="s">
        <v>221</v>
      </c>
      <c r="C539" s="592"/>
      <c r="D539" s="61" t="s">
        <v>442</v>
      </c>
      <c r="E539" s="64"/>
      <c r="F539" s="64">
        <v>40</v>
      </c>
      <c r="G539" s="64">
        <v>18</v>
      </c>
      <c r="H539" s="64"/>
      <c r="I539" s="64">
        <f>SUM(E539:H539)</f>
        <v>58</v>
      </c>
      <c r="J539" s="248">
        <v>24</v>
      </c>
      <c r="M539" s="310" t="s">
        <v>1466</v>
      </c>
    </row>
    <row r="540" spans="1:13" ht="51" outlineLevel="2" x14ac:dyDescent="0.2">
      <c r="A540" s="69">
        <v>15</v>
      </c>
      <c r="B540" s="496" t="s">
        <v>4453</v>
      </c>
      <c r="C540" s="592" t="s">
        <v>3741</v>
      </c>
      <c r="D540" s="70" t="s">
        <v>442</v>
      </c>
      <c r="E540" s="64">
        <v>23</v>
      </c>
      <c r="F540" s="64"/>
      <c r="G540" s="64"/>
      <c r="H540" s="64"/>
      <c r="I540" s="64">
        <f>SUM(E540:H540)</f>
        <v>23</v>
      </c>
      <c r="J540" s="248"/>
      <c r="K540" s="329">
        <v>5</v>
      </c>
      <c r="L540" s="329">
        <v>8</v>
      </c>
      <c r="M540" s="295" t="s">
        <v>1424</v>
      </c>
    </row>
    <row r="541" spans="1:13" outlineLevel="1" x14ac:dyDescent="0.2">
      <c r="A541" s="71"/>
      <c r="B541" s="112"/>
      <c r="C541" s="594"/>
      <c r="D541" s="77" t="s">
        <v>38</v>
      </c>
      <c r="E541" s="68">
        <f>SUBTOTAL(9,E539:E540)</f>
        <v>23</v>
      </c>
      <c r="F541" s="67">
        <f>SUBTOTAL(9,F539:F540)</f>
        <v>40</v>
      </c>
      <c r="G541" s="67">
        <f>SUBTOTAL(9,G539:G540)</f>
        <v>18</v>
      </c>
      <c r="H541" s="67">
        <f>SUBTOTAL(9,H539:H540)</f>
        <v>0</v>
      </c>
      <c r="I541" s="67">
        <f>SUM(E541:H541)</f>
        <v>81</v>
      </c>
      <c r="J541" s="236">
        <f>SUBTOTAL(9,J538:J540)</f>
        <v>24</v>
      </c>
      <c r="K541" s="236">
        <f>SUBTOTAL(9,K539:K540)</f>
        <v>5</v>
      </c>
      <c r="L541" s="236">
        <f>SUM(L538:L540)</f>
        <v>32</v>
      </c>
    </row>
    <row r="542" spans="1:13" x14ac:dyDescent="0.2">
      <c r="A542" s="72"/>
      <c r="B542" s="112"/>
      <c r="C542" s="594"/>
      <c r="D542" s="77" t="s">
        <v>39</v>
      </c>
      <c r="E542" s="68">
        <f>SUBTOTAL(9,E2:E540)</f>
        <v>35273</v>
      </c>
      <c r="F542" s="67">
        <f>SUBTOTAL(9,F2:F540)</f>
        <v>171</v>
      </c>
      <c r="G542" s="67">
        <f>SUBTOTAL(9,G2:G540)</f>
        <v>70</v>
      </c>
      <c r="H542" s="67">
        <f>SUBTOTAL(9,H2:H540)</f>
        <v>120</v>
      </c>
      <c r="I542" s="67">
        <f>SUM(E542:H542)</f>
        <v>35634</v>
      </c>
      <c r="J542" s="236">
        <f>SUBTOTAL(9,J2:J540)</f>
        <v>4938</v>
      </c>
      <c r="K542" s="236">
        <f>SUBTOTAL(9,K540:K541)</f>
        <v>5</v>
      </c>
      <c r="L542" s="236">
        <f>SUBTOTAL(9,L2:L540)</f>
        <v>9469</v>
      </c>
    </row>
    <row r="543" spans="1:13" x14ac:dyDescent="0.2">
      <c r="A543" s="113"/>
      <c r="C543" s="592"/>
    </row>
    <row r="544" spans="1:13" x14ac:dyDescent="0.2">
      <c r="A544" s="113"/>
      <c r="C544" s="592"/>
    </row>
    <row r="545" spans="1:13" x14ac:dyDescent="0.2">
      <c r="A545" s="1"/>
      <c r="B545" s="1" t="s">
        <v>1012</v>
      </c>
      <c r="C545" s="591"/>
      <c r="D545" s="22" t="s">
        <v>651</v>
      </c>
      <c r="E545" s="8" t="s">
        <v>257</v>
      </c>
      <c r="F545" s="8" t="s">
        <v>258</v>
      </c>
      <c r="G545" s="8" t="s">
        <v>259</v>
      </c>
      <c r="H545" s="8" t="s">
        <v>260</v>
      </c>
      <c r="I545" s="8" t="s">
        <v>501</v>
      </c>
      <c r="J545" s="170" t="s">
        <v>261</v>
      </c>
    </row>
    <row r="546" spans="1:13" s="288" customFormat="1" x14ac:dyDescent="0.2">
      <c r="A546" s="282">
        <v>4</v>
      </c>
      <c r="B546" s="283" t="s">
        <v>1052</v>
      </c>
      <c r="C546" s="592"/>
      <c r="D546" s="283" t="s">
        <v>89</v>
      </c>
      <c r="E546" s="285">
        <v>100</v>
      </c>
      <c r="F546" s="285"/>
      <c r="G546" s="285"/>
      <c r="H546" s="285"/>
      <c r="I546" s="285">
        <v>100</v>
      </c>
      <c r="J546" s="286"/>
      <c r="K546" s="581"/>
      <c r="L546" s="581"/>
      <c r="M546" s="582" t="s">
        <v>1467</v>
      </c>
    </row>
    <row r="547" spans="1:13" s="288" customFormat="1" x14ac:dyDescent="0.2">
      <c r="A547" s="282">
        <v>2</v>
      </c>
      <c r="B547" s="283" t="s">
        <v>444</v>
      </c>
      <c r="C547" s="592"/>
      <c r="D547" s="283" t="s">
        <v>700</v>
      </c>
      <c r="E547" s="285">
        <v>144</v>
      </c>
      <c r="F547" s="285"/>
      <c r="G547" s="285"/>
      <c r="H547" s="285"/>
      <c r="I547" s="285">
        <v>144</v>
      </c>
      <c r="J547" s="286"/>
      <c r="K547" s="581"/>
      <c r="L547" s="581"/>
      <c r="M547" s="583" t="s">
        <v>1468</v>
      </c>
    </row>
    <row r="548" spans="1:13" s="288" customFormat="1" x14ac:dyDescent="0.2">
      <c r="A548" s="282"/>
      <c r="B548" s="513" t="s">
        <v>3476</v>
      </c>
      <c r="C548" s="592" t="s">
        <v>3742</v>
      </c>
      <c r="D548" s="513" t="s">
        <v>93</v>
      </c>
      <c r="E548" s="285">
        <v>120</v>
      </c>
      <c r="F548" s="285"/>
      <c r="G548" s="285"/>
      <c r="H548" s="285"/>
      <c r="I548" s="285">
        <v>120</v>
      </c>
      <c r="J548" s="286"/>
      <c r="K548" s="581"/>
      <c r="L548" s="581"/>
      <c r="M548" s="583">
        <v>101281</v>
      </c>
    </row>
    <row r="549" spans="1:13" s="288" customFormat="1" ht="25.5" x14ac:dyDescent="0.2">
      <c r="A549" s="282">
        <v>2</v>
      </c>
      <c r="B549" s="513" t="s">
        <v>4454</v>
      </c>
      <c r="C549" s="592" t="s">
        <v>3743</v>
      </c>
      <c r="D549" s="283" t="s">
        <v>705</v>
      </c>
      <c r="E549" s="285">
        <v>156</v>
      </c>
      <c r="F549" s="285"/>
      <c r="G549" s="285"/>
      <c r="H549" s="285"/>
      <c r="I549" s="285">
        <v>156</v>
      </c>
      <c r="J549" s="286"/>
      <c r="K549" s="581"/>
      <c r="L549" s="581"/>
      <c r="M549" s="583" t="s">
        <v>1469</v>
      </c>
    </row>
    <row r="550" spans="1:13" s="288" customFormat="1" x14ac:dyDescent="0.2">
      <c r="A550" s="282">
        <v>15</v>
      </c>
      <c r="B550" s="513" t="s">
        <v>4455</v>
      </c>
      <c r="C550" s="592"/>
      <c r="D550" s="283" t="s">
        <v>107</v>
      </c>
      <c r="E550" s="285">
        <v>285</v>
      </c>
      <c r="F550" s="285"/>
      <c r="G550" s="285"/>
      <c r="H550" s="285"/>
      <c r="I550" s="285">
        <v>285</v>
      </c>
      <c r="J550" s="286"/>
      <c r="K550" s="581"/>
      <c r="L550" s="581"/>
      <c r="M550" s="582" t="s">
        <v>1470</v>
      </c>
    </row>
    <row r="551" spans="1:13" s="288" customFormat="1" x14ac:dyDescent="0.2">
      <c r="A551" s="584">
        <v>12</v>
      </c>
      <c r="B551" s="585" t="s">
        <v>1040</v>
      </c>
      <c r="C551" s="592"/>
      <c r="D551" s="585" t="s">
        <v>417</v>
      </c>
      <c r="E551" s="586">
        <v>120</v>
      </c>
      <c r="F551" s="587"/>
      <c r="G551" s="587"/>
      <c r="H551" s="587"/>
      <c r="I551" s="587">
        <v>120</v>
      </c>
      <c r="J551" s="588"/>
      <c r="K551" s="581"/>
      <c r="L551" s="581"/>
      <c r="M551" s="583" t="s">
        <v>1471</v>
      </c>
    </row>
    <row r="552" spans="1:13" x14ac:dyDescent="0.2">
      <c r="A552" s="18"/>
      <c r="B552" s="509" t="s">
        <v>3474</v>
      </c>
      <c r="C552" s="592"/>
      <c r="D552" s="74" t="s">
        <v>539</v>
      </c>
      <c r="E552" s="151"/>
      <c r="F552" s="151"/>
      <c r="G552" s="151"/>
      <c r="H552" s="151"/>
      <c r="I552" s="107"/>
      <c r="J552" s="483">
        <v>16</v>
      </c>
      <c r="M552" s="312">
        <v>101181</v>
      </c>
    </row>
    <row r="553" spans="1:13" x14ac:dyDescent="0.2">
      <c r="A553" s="7"/>
      <c r="B553" s="465" t="s">
        <v>3475</v>
      </c>
      <c r="C553" s="598"/>
      <c r="D553" s="61" t="s">
        <v>539</v>
      </c>
      <c r="E553" s="64"/>
      <c r="F553" s="64"/>
      <c r="G553" s="64"/>
      <c r="H553" s="64"/>
      <c r="I553" s="64"/>
      <c r="J553" s="580">
        <v>16</v>
      </c>
      <c r="M553" s="312">
        <v>101182</v>
      </c>
    </row>
    <row r="554" spans="1:13" x14ac:dyDescent="0.2">
      <c r="B554" s="562"/>
      <c r="D554" s="562"/>
      <c r="E554" s="564">
        <f>SUM(E546:E553)</f>
        <v>925</v>
      </c>
      <c r="F554" s="565"/>
      <c r="G554" s="565"/>
      <c r="H554" s="565"/>
      <c r="I554" s="564">
        <f>SUM(I546:I553)</f>
        <v>925</v>
      </c>
      <c r="J554" s="564">
        <f>SUM(J546:J553)</f>
        <v>32</v>
      </c>
      <c r="K554" s="563"/>
      <c r="L554" s="563"/>
    </row>
    <row r="555" spans="1:13" x14ac:dyDescent="0.2">
      <c r="C555" s="600"/>
      <c r="E555" s="560"/>
      <c r="I555" s="560"/>
      <c r="J555" s="560"/>
      <c r="K555" s="561"/>
      <c r="L555" s="566"/>
      <c r="M555" s="567"/>
    </row>
    <row r="556" spans="1:13" x14ac:dyDescent="0.2">
      <c r="B556" s="670" t="s">
        <v>729</v>
      </c>
      <c r="C556" s="670"/>
      <c r="D556" s="671"/>
      <c r="E556" s="671"/>
      <c r="F556" s="671"/>
      <c r="L556" s="566"/>
      <c r="M556" s="567"/>
    </row>
    <row r="557" spans="1:13" x14ac:dyDescent="0.2">
      <c r="B557" s="137" t="s">
        <v>730</v>
      </c>
      <c r="L557" s="566"/>
      <c r="M557" s="567"/>
    </row>
    <row r="558" spans="1:13" x14ac:dyDescent="0.2">
      <c r="B558" s="137" t="s">
        <v>731</v>
      </c>
      <c r="L558" s="566"/>
      <c r="M558" s="567"/>
    </row>
    <row r="559" spans="1:13" x14ac:dyDescent="0.2">
      <c r="B559" s="137" t="s">
        <v>732</v>
      </c>
      <c r="L559" s="566"/>
      <c r="M559" s="567"/>
    </row>
    <row r="560" spans="1:13" x14ac:dyDescent="0.2">
      <c r="B560" s="53" t="s">
        <v>733</v>
      </c>
      <c r="L560" s="566"/>
      <c r="M560" s="567"/>
    </row>
    <row r="561" spans="2:13" x14ac:dyDescent="0.2">
      <c r="B561" s="53" t="s">
        <v>734</v>
      </c>
      <c r="L561" s="566"/>
      <c r="M561" s="567"/>
    </row>
    <row r="562" spans="2:13" x14ac:dyDescent="0.2">
      <c r="B562" s="53" t="s">
        <v>735</v>
      </c>
      <c r="L562" s="566"/>
      <c r="M562" s="567"/>
    </row>
    <row r="563" spans="2:13" x14ac:dyDescent="0.2">
      <c r="B563" s="53" t="s">
        <v>736</v>
      </c>
      <c r="L563" s="566"/>
      <c r="M563" s="567"/>
    </row>
    <row r="564" spans="2:13" x14ac:dyDescent="0.2">
      <c r="B564" s="53" t="s">
        <v>737</v>
      </c>
      <c r="L564" s="566"/>
      <c r="M564" s="567"/>
    </row>
    <row r="565" spans="2:13" x14ac:dyDescent="0.2">
      <c r="B565" s="53" t="s">
        <v>738</v>
      </c>
      <c r="L565" s="566"/>
      <c r="M565" s="567"/>
    </row>
    <row r="566" spans="2:13" x14ac:dyDescent="0.2">
      <c r="B566" s="53" t="s">
        <v>739</v>
      </c>
      <c r="L566" s="566"/>
      <c r="M566" s="567"/>
    </row>
    <row r="567" spans="2:13" x14ac:dyDescent="0.2">
      <c r="B567" s="53" t="s">
        <v>740</v>
      </c>
      <c r="L567" s="566"/>
      <c r="M567" s="567"/>
    </row>
    <row r="568" spans="2:13" x14ac:dyDescent="0.2">
      <c r="B568" s="53" t="s">
        <v>741</v>
      </c>
      <c r="L568" s="566"/>
      <c r="M568" s="567"/>
    </row>
    <row r="569" spans="2:13" x14ac:dyDescent="0.2">
      <c r="B569" s="53" t="s">
        <v>742</v>
      </c>
      <c r="L569" s="566"/>
      <c r="M569" s="567"/>
    </row>
    <row r="570" spans="2:13" x14ac:dyDescent="0.2">
      <c r="B570" s="53" t="s">
        <v>743</v>
      </c>
      <c r="L570" s="566"/>
      <c r="M570" s="567"/>
    </row>
    <row r="571" spans="2:13" x14ac:dyDescent="0.2">
      <c r="B571" s="53" t="s">
        <v>744</v>
      </c>
      <c r="L571" s="566"/>
      <c r="M571" s="567"/>
    </row>
    <row r="572" spans="2:13" x14ac:dyDescent="0.2">
      <c r="B572" s="53" t="s">
        <v>745</v>
      </c>
      <c r="L572" s="566"/>
      <c r="M572" s="567"/>
    </row>
    <row r="573" spans="2:13" x14ac:dyDescent="0.2">
      <c r="B573" s="53" t="s">
        <v>746</v>
      </c>
      <c r="L573" s="566"/>
      <c r="M573" s="567"/>
    </row>
    <row r="574" spans="2:13" x14ac:dyDescent="0.2">
      <c r="B574" s="53" t="s">
        <v>747</v>
      </c>
      <c r="L574" s="566"/>
      <c r="M574" s="567"/>
    </row>
    <row r="575" spans="2:13" x14ac:dyDescent="0.2">
      <c r="B575" s="53" t="s">
        <v>748</v>
      </c>
      <c r="L575" s="566"/>
      <c r="M575" s="567"/>
    </row>
    <row r="576" spans="2:13" x14ac:dyDescent="0.2">
      <c r="B576" s="53" t="s">
        <v>749</v>
      </c>
      <c r="L576" s="566"/>
      <c r="M576" s="567"/>
    </row>
    <row r="577" spans="2:13" x14ac:dyDescent="0.2">
      <c r="B577" s="53" t="s">
        <v>750</v>
      </c>
      <c r="L577" s="566"/>
      <c r="M577" s="567"/>
    </row>
    <row r="578" spans="2:13" x14ac:dyDescent="0.2">
      <c r="B578" s="53" t="s">
        <v>751</v>
      </c>
      <c r="L578" s="566"/>
      <c r="M578" s="567"/>
    </row>
    <row r="579" spans="2:13" x14ac:dyDescent="0.2">
      <c r="B579" s="156" t="s">
        <v>752</v>
      </c>
      <c r="L579" s="566"/>
      <c r="M579" s="567"/>
    </row>
    <row r="580" spans="2:13" x14ac:dyDescent="0.2">
      <c r="B580" s="53" t="s">
        <v>753</v>
      </c>
      <c r="L580" s="566"/>
      <c r="M580" s="567"/>
    </row>
    <row r="581" spans="2:13" x14ac:dyDescent="0.2">
      <c r="B581" s="53" t="s">
        <v>754</v>
      </c>
      <c r="L581" s="566"/>
      <c r="M581" s="567"/>
    </row>
    <row r="582" spans="2:13" x14ac:dyDescent="0.2">
      <c r="B582" s="53" t="s">
        <v>755</v>
      </c>
      <c r="L582" s="566"/>
      <c r="M582" s="567"/>
    </row>
    <row r="583" spans="2:13" x14ac:dyDescent="0.2">
      <c r="B583" s="53" t="s">
        <v>756</v>
      </c>
      <c r="L583" s="566"/>
      <c r="M583" s="567"/>
    </row>
    <row r="584" spans="2:13" x14ac:dyDescent="0.2">
      <c r="B584" s="53" t="s">
        <v>757</v>
      </c>
      <c r="L584" s="566"/>
      <c r="M584" s="567"/>
    </row>
    <row r="585" spans="2:13" x14ac:dyDescent="0.2">
      <c r="B585" s="53" t="s">
        <v>758</v>
      </c>
      <c r="L585" s="566"/>
      <c r="M585" s="567"/>
    </row>
    <row r="586" spans="2:13" x14ac:dyDescent="0.2">
      <c r="B586" s="53" t="s">
        <v>759</v>
      </c>
      <c r="L586" s="566"/>
      <c r="M586" s="567"/>
    </row>
    <row r="587" spans="2:13" x14ac:dyDescent="0.2">
      <c r="B587" s="53" t="s">
        <v>760</v>
      </c>
      <c r="L587" s="566"/>
      <c r="M587" s="567"/>
    </row>
    <row r="588" spans="2:13" x14ac:dyDescent="0.2">
      <c r="B588" s="53" t="s">
        <v>761</v>
      </c>
      <c r="L588" s="566"/>
      <c r="M588" s="567"/>
    </row>
    <row r="589" spans="2:13" x14ac:dyDescent="0.2">
      <c r="B589" s="53" t="s">
        <v>762</v>
      </c>
      <c r="L589" s="566"/>
      <c r="M589" s="567"/>
    </row>
    <row r="590" spans="2:13" x14ac:dyDescent="0.2">
      <c r="B590" s="53" t="s">
        <v>763</v>
      </c>
      <c r="L590" s="566"/>
      <c r="M590" s="567"/>
    </row>
    <row r="591" spans="2:13" x14ac:dyDescent="0.2">
      <c r="B591" s="53" t="s">
        <v>764</v>
      </c>
      <c r="L591" s="566"/>
      <c r="M591" s="567"/>
    </row>
    <row r="592" spans="2:13" x14ac:dyDescent="0.2">
      <c r="B592" s="53" t="s">
        <v>765</v>
      </c>
      <c r="L592" s="566"/>
      <c r="M592" s="567"/>
    </row>
    <row r="593" spans="2:13" x14ac:dyDescent="0.2">
      <c r="B593" s="53" t="s">
        <v>766</v>
      </c>
      <c r="L593" s="566"/>
      <c r="M593" s="567"/>
    </row>
    <row r="594" spans="2:13" x14ac:dyDescent="0.2">
      <c r="B594" s="53" t="s">
        <v>767</v>
      </c>
      <c r="L594" s="566"/>
      <c r="M594" s="567"/>
    </row>
    <row r="595" spans="2:13" x14ac:dyDescent="0.2">
      <c r="B595" s="53" t="s">
        <v>768</v>
      </c>
      <c r="L595" s="566"/>
      <c r="M595" s="567"/>
    </row>
    <row r="596" spans="2:13" x14ac:dyDescent="0.2">
      <c r="B596" s="53" t="s">
        <v>769</v>
      </c>
      <c r="L596" s="566"/>
      <c r="M596" s="567"/>
    </row>
    <row r="597" spans="2:13" x14ac:dyDescent="0.2">
      <c r="B597" s="53" t="s">
        <v>770</v>
      </c>
      <c r="L597" s="566"/>
      <c r="M597" s="567"/>
    </row>
    <row r="598" spans="2:13" x14ac:dyDescent="0.2">
      <c r="B598" s="53" t="s">
        <v>796</v>
      </c>
      <c r="L598" s="566"/>
      <c r="M598" s="567"/>
    </row>
    <row r="599" spans="2:13" x14ac:dyDescent="0.2">
      <c r="B599" s="53" t="s">
        <v>795</v>
      </c>
      <c r="L599" s="566"/>
      <c r="M599" s="567"/>
    </row>
    <row r="600" spans="2:13" x14ac:dyDescent="0.2">
      <c r="B600" s="53" t="s">
        <v>771</v>
      </c>
      <c r="L600" s="566"/>
      <c r="M600" s="567"/>
    </row>
    <row r="601" spans="2:13" x14ac:dyDescent="0.2">
      <c r="B601" s="53" t="s">
        <v>772</v>
      </c>
      <c r="L601" s="566"/>
      <c r="M601" s="567"/>
    </row>
    <row r="602" spans="2:13" x14ac:dyDescent="0.2">
      <c r="B602" s="53" t="s">
        <v>773</v>
      </c>
      <c r="L602" s="566"/>
      <c r="M602" s="567"/>
    </row>
    <row r="603" spans="2:13" x14ac:dyDescent="0.2">
      <c r="B603" s="53" t="s">
        <v>774</v>
      </c>
      <c r="L603" s="566"/>
      <c r="M603" s="567"/>
    </row>
    <row r="604" spans="2:13" x14ac:dyDescent="0.2">
      <c r="B604" s="53" t="s">
        <v>775</v>
      </c>
      <c r="L604" s="566"/>
      <c r="M604" s="567"/>
    </row>
    <row r="605" spans="2:13" x14ac:dyDescent="0.2">
      <c r="B605" s="53" t="s">
        <v>776</v>
      </c>
      <c r="L605" s="566"/>
      <c r="M605" s="567"/>
    </row>
    <row r="606" spans="2:13" x14ac:dyDescent="0.2">
      <c r="B606" s="53" t="s">
        <v>777</v>
      </c>
      <c r="L606" s="566"/>
      <c r="M606" s="567"/>
    </row>
    <row r="607" spans="2:13" x14ac:dyDescent="0.2">
      <c r="B607" s="53" t="s">
        <v>778</v>
      </c>
      <c r="L607" s="566"/>
      <c r="M607" s="567"/>
    </row>
    <row r="608" spans="2:13" x14ac:dyDescent="0.2">
      <c r="B608" s="53" t="s">
        <v>779</v>
      </c>
      <c r="L608" s="566"/>
      <c r="M608" s="567"/>
    </row>
    <row r="609" spans="2:13" x14ac:dyDescent="0.2">
      <c r="B609" s="53" t="s">
        <v>780</v>
      </c>
      <c r="L609" s="566"/>
      <c r="M609" s="567"/>
    </row>
    <row r="610" spans="2:13" x14ac:dyDescent="0.2">
      <c r="B610" s="53" t="s">
        <v>781</v>
      </c>
      <c r="L610" s="566"/>
      <c r="M610" s="567"/>
    </row>
    <row r="611" spans="2:13" x14ac:dyDescent="0.2">
      <c r="B611" s="53" t="s">
        <v>782</v>
      </c>
      <c r="L611" s="566"/>
      <c r="M611" s="567"/>
    </row>
    <row r="612" spans="2:13" x14ac:dyDescent="0.2">
      <c r="B612" s="53" t="s">
        <v>783</v>
      </c>
      <c r="L612" s="566"/>
      <c r="M612" s="567"/>
    </row>
    <row r="613" spans="2:13" x14ac:dyDescent="0.2">
      <c r="L613" s="566"/>
      <c r="M613" s="567"/>
    </row>
    <row r="614" spans="2:13" x14ac:dyDescent="0.2">
      <c r="L614" s="566"/>
      <c r="M614" s="567"/>
    </row>
    <row r="615" spans="2:13" x14ac:dyDescent="0.2">
      <c r="L615" s="566"/>
      <c r="M615" s="567"/>
    </row>
    <row r="616" spans="2:13" x14ac:dyDescent="0.2">
      <c r="L616" s="566"/>
      <c r="M616" s="567"/>
    </row>
    <row r="617" spans="2:13" x14ac:dyDescent="0.2">
      <c r="L617" s="566"/>
      <c r="M617" s="567"/>
    </row>
    <row r="618" spans="2:13" x14ac:dyDescent="0.2">
      <c r="L618" s="566"/>
      <c r="M618" s="567"/>
    </row>
    <row r="619" spans="2:13" x14ac:dyDescent="0.2">
      <c r="L619" s="566"/>
      <c r="M619" s="567"/>
    </row>
    <row r="620" spans="2:13" x14ac:dyDescent="0.2">
      <c r="L620" s="566"/>
      <c r="M620" s="567"/>
    </row>
    <row r="621" spans="2:13" x14ac:dyDescent="0.2">
      <c r="L621" s="566"/>
      <c r="M621" s="567"/>
    </row>
    <row r="622" spans="2:13" x14ac:dyDescent="0.2">
      <c r="L622" s="566"/>
      <c r="M622" s="567"/>
    </row>
    <row r="623" spans="2:13" x14ac:dyDescent="0.2">
      <c r="L623" s="566"/>
      <c r="M623" s="567"/>
    </row>
    <row r="624" spans="2:13" x14ac:dyDescent="0.2">
      <c r="L624" s="566"/>
      <c r="M624" s="567"/>
    </row>
    <row r="625" spans="12:13" x14ac:dyDescent="0.2">
      <c r="L625" s="566"/>
      <c r="M625" s="567"/>
    </row>
    <row r="626" spans="12:13" x14ac:dyDescent="0.2">
      <c r="L626" s="566"/>
      <c r="M626" s="567"/>
    </row>
    <row r="627" spans="12:13" x14ac:dyDescent="0.2">
      <c r="L627" s="566"/>
      <c r="M627" s="567"/>
    </row>
    <row r="628" spans="12:13" x14ac:dyDescent="0.2">
      <c r="L628" s="566"/>
      <c r="M628" s="567"/>
    </row>
    <row r="629" spans="12:13" x14ac:dyDescent="0.2">
      <c r="L629" s="566"/>
      <c r="M629" s="567"/>
    </row>
    <row r="630" spans="12:13" x14ac:dyDescent="0.2">
      <c r="L630" s="566"/>
      <c r="M630" s="567"/>
    </row>
    <row r="631" spans="12:13" x14ac:dyDescent="0.2">
      <c r="L631" s="566"/>
      <c r="M631" s="567"/>
    </row>
    <row r="632" spans="12:13" x14ac:dyDescent="0.2">
      <c r="L632" s="566"/>
      <c r="M632" s="567"/>
    </row>
    <row r="633" spans="12:13" x14ac:dyDescent="0.2">
      <c r="L633" s="566"/>
      <c r="M633" s="567"/>
    </row>
    <row r="634" spans="12:13" x14ac:dyDescent="0.2">
      <c r="L634" s="566"/>
      <c r="M634" s="567"/>
    </row>
    <row r="635" spans="12:13" x14ac:dyDescent="0.2">
      <c r="L635" s="566"/>
      <c r="M635" s="567"/>
    </row>
    <row r="636" spans="12:13" x14ac:dyDescent="0.2">
      <c r="L636" s="566"/>
      <c r="M636" s="567"/>
    </row>
    <row r="637" spans="12:13" x14ac:dyDescent="0.2">
      <c r="L637" s="566"/>
      <c r="M637" s="567"/>
    </row>
    <row r="638" spans="12:13" x14ac:dyDescent="0.2">
      <c r="L638" s="566"/>
      <c r="M638" s="567"/>
    </row>
    <row r="639" spans="12:13" x14ac:dyDescent="0.2">
      <c r="L639" s="566"/>
      <c r="M639" s="567"/>
    </row>
    <row r="640" spans="12:13" x14ac:dyDescent="0.2">
      <c r="L640" s="566"/>
      <c r="M640" s="567"/>
    </row>
    <row r="641" spans="12:13" x14ac:dyDescent="0.2">
      <c r="L641" s="566"/>
      <c r="M641" s="567"/>
    </row>
    <row r="642" spans="12:13" x14ac:dyDescent="0.2">
      <c r="L642" s="566"/>
      <c r="M642" s="567"/>
    </row>
    <row r="643" spans="12:13" x14ac:dyDescent="0.2">
      <c r="L643" s="566"/>
      <c r="M643" s="567"/>
    </row>
    <row r="644" spans="12:13" x14ac:dyDescent="0.2">
      <c r="L644" s="566"/>
      <c r="M644" s="567"/>
    </row>
    <row r="645" spans="12:13" x14ac:dyDescent="0.2">
      <c r="L645" s="566"/>
      <c r="M645" s="567"/>
    </row>
    <row r="646" spans="12:13" x14ac:dyDescent="0.2">
      <c r="L646" s="566"/>
      <c r="M646" s="567"/>
    </row>
    <row r="647" spans="12:13" x14ac:dyDescent="0.2">
      <c r="L647" s="566"/>
      <c r="M647" s="567"/>
    </row>
    <row r="648" spans="12:13" x14ac:dyDescent="0.2">
      <c r="L648" s="566"/>
      <c r="M648" s="567"/>
    </row>
    <row r="649" spans="12:13" x14ac:dyDescent="0.2">
      <c r="L649" s="566"/>
      <c r="M649" s="567"/>
    </row>
    <row r="650" spans="12:13" x14ac:dyDescent="0.2">
      <c r="L650" s="566"/>
      <c r="M650" s="567"/>
    </row>
    <row r="651" spans="12:13" x14ac:dyDescent="0.2">
      <c r="L651" s="566"/>
      <c r="M651" s="567"/>
    </row>
    <row r="652" spans="12:13" x14ac:dyDescent="0.2">
      <c r="L652" s="566"/>
      <c r="M652" s="567"/>
    </row>
    <row r="653" spans="12:13" x14ac:dyDescent="0.2">
      <c r="L653" s="566"/>
      <c r="M653" s="567"/>
    </row>
    <row r="654" spans="12:13" x14ac:dyDescent="0.2">
      <c r="L654" s="566"/>
      <c r="M654" s="567"/>
    </row>
    <row r="655" spans="12:13" x14ac:dyDescent="0.2">
      <c r="L655" s="566"/>
      <c r="M655" s="567"/>
    </row>
    <row r="656" spans="12:13" x14ac:dyDescent="0.2">
      <c r="L656" s="566"/>
      <c r="M656" s="567"/>
    </row>
    <row r="657" spans="12:13" x14ac:dyDescent="0.2">
      <c r="L657" s="566"/>
      <c r="M657" s="567"/>
    </row>
    <row r="658" spans="12:13" x14ac:dyDescent="0.2">
      <c r="L658" s="566"/>
      <c r="M658" s="567"/>
    </row>
    <row r="659" spans="12:13" x14ac:dyDescent="0.2">
      <c r="L659" s="566"/>
      <c r="M659" s="567"/>
    </row>
    <row r="660" spans="12:13" x14ac:dyDescent="0.2">
      <c r="L660" s="566"/>
      <c r="M660" s="567"/>
    </row>
    <row r="661" spans="12:13" x14ac:dyDescent="0.2">
      <c r="L661" s="566"/>
      <c r="M661" s="567"/>
    </row>
    <row r="662" spans="12:13" x14ac:dyDescent="0.2">
      <c r="L662" s="566"/>
      <c r="M662" s="567"/>
    </row>
    <row r="663" spans="12:13" x14ac:dyDescent="0.2">
      <c r="L663" s="566"/>
      <c r="M663" s="567"/>
    </row>
    <row r="664" spans="12:13" x14ac:dyDescent="0.2">
      <c r="L664" s="566"/>
      <c r="M664" s="567"/>
    </row>
  </sheetData>
  <mergeCells count="1">
    <mergeCell ref="B556:F556"/>
  </mergeCells>
  <phoneticPr fontId="2" type="noConversion"/>
  <pageMargins left="0.75" right="0.75" top="1" bottom="1" header="0.5" footer="0.5"/>
  <pageSetup orientation="landscape" r:id="rId1"/>
  <headerFooter alignWithMargins="0">
    <oddHeader>&amp;C&amp;"Arial,Bold"&amp;18 7.  Nursing Facility Beds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51"/>
  </sheetPr>
  <dimension ref="A1:IV211"/>
  <sheetViews>
    <sheetView topLeftCell="A72" zoomScaleNormal="100" workbookViewId="0">
      <selection activeCell="G81" sqref="G81"/>
    </sheetView>
  </sheetViews>
  <sheetFormatPr defaultColWidth="9.140625" defaultRowHeight="12.75" x14ac:dyDescent="0.2"/>
  <cols>
    <col min="1" max="1" width="6.5703125" style="354" bestFit="1" customWidth="1"/>
    <col min="2" max="2" width="16.42578125" style="354" customWidth="1"/>
    <col min="3" max="4" width="51.5703125" style="350" customWidth="1"/>
    <col min="5" max="5" width="29" style="354" customWidth="1"/>
    <col min="6" max="6" width="9.42578125" style="368" bestFit="1" customWidth="1"/>
    <col min="7" max="7" width="11.5703125" style="299" customWidth="1"/>
    <col min="8" max="8" width="13" style="4" customWidth="1"/>
    <col min="9" max="9" width="13.42578125" style="4" customWidth="1"/>
    <col min="10" max="16384" width="9.140625" style="4"/>
  </cols>
  <sheetData>
    <row r="1" spans="1:256" s="145" customFormat="1" ht="25.5" x14ac:dyDescent="0.2">
      <c r="A1" s="12" t="s">
        <v>502</v>
      </c>
      <c r="B1" s="12" t="s">
        <v>651</v>
      </c>
      <c r="C1" s="152" t="s">
        <v>303</v>
      </c>
      <c r="D1" s="152"/>
      <c r="E1" s="12" t="s">
        <v>840</v>
      </c>
      <c r="F1" s="12" t="s">
        <v>322</v>
      </c>
      <c r="G1" s="369" t="s">
        <v>950</v>
      </c>
      <c r="H1" s="435" t="s">
        <v>1633</v>
      </c>
      <c r="I1" s="436" t="s">
        <v>1634</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2">
      <c r="A2" s="12">
        <v>0</v>
      </c>
      <c r="B2" s="359"/>
      <c r="C2" s="363" t="s">
        <v>1097</v>
      </c>
      <c r="D2" s="363"/>
      <c r="E2" s="303" t="s">
        <v>678</v>
      </c>
      <c r="F2" s="11"/>
      <c r="G2" s="299">
        <v>720250</v>
      </c>
      <c r="H2" s="157"/>
      <c r="I2" s="101" t="s">
        <v>681</v>
      </c>
    </row>
    <row r="3" spans="1:256" ht="25.5" x14ac:dyDescent="0.2">
      <c r="A3" s="12">
        <v>0</v>
      </c>
      <c r="B3" s="359"/>
      <c r="C3" s="363" t="s">
        <v>1098</v>
      </c>
      <c r="D3" s="363"/>
      <c r="E3" s="61" t="s">
        <v>1099</v>
      </c>
      <c r="F3" s="11"/>
      <c r="G3" s="299">
        <v>720088</v>
      </c>
      <c r="H3" s="157"/>
      <c r="I3" s="101" t="s">
        <v>681</v>
      </c>
    </row>
    <row r="4" spans="1:256" ht="31.5" customHeight="1" x14ac:dyDescent="0.2">
      <c r="A4" s="12">
        <v>1</v>
      </c>
      <c r="B4" s="11" t="s">
        <v>505</v>
      </c>
      <c r="C4" s="153" t="s">
        <v>1097</v>
      </c>
      <c r="D4" s="153" t="s">
        <v>4024</v>
      </c>
      <c r="E4" s="11" t="s">
        <v>1010</v>
      </c>
      <c r="F4" s="11"/>
      <c r="G4" s="299">
        <v>720062</v>
      </c>
      <c r="H4" s="157"/>
      <c r="I4" s="101" t="s">
        <v>681</v>
      </c>
    </row>
    <row r="5" spans="1:256" x14ac:dyDescent="0.2">
      <c r="A5" s="12">
        <v>1</v>
      </c>
      <c r="B5" s="11" t="s">
        <v>504</v>
      </c>
      <c r="C5" s="153" t="s">
        <v>4025</v>
      </c>
      <c r="D5" s="153" t="s">
        <v>4026</v>
      </c>
      <c r="E5" s="11"/>
      <c r="F5" s="11">
        <v>4</v>
      </c>
      <c r="G5" s="299">
        <v>100313</v>
      </c>
      <c r="H5" s="101" t="s">
        <v>681</v>
      </c>
      <c r="I5" s="157"/>
    </row>
    <row r="6" spans="1:256" x14ac:dyDescent="0.2">
      <c r="A6" s="12">
        <v>1</v>
      </c>
      <c r="B6" s="11" t="s">
        <v>504</v>
      </c>
      <c r="C6" s="153" t="s">
        <v>3337</v>
      </c>
      <c r="D6" s="153"/>
      <c r="E6" s="11"/>
      <c r="F6" s="11">
        <v>1</v>
      </c>
      <c r="G6" s="299" t="s">
        <v>844</v>
      </c>
      <c r="H6" s="101"/>
      <c r="I6" s="157" t="s">
        <v>681</v>
      </c>
    </row>
    <row r="7" spans="1:256" x14ac:dyDescent="0.2">
      <c r="A7" s="12">
        <v>1</v>
      </c>
      <c r="B7" s="11" t="s">
        <v>509</v>
      </c>
      <c r="C7" s="153" t="s">
        <v>128</v>
      </c>
      <c r="D7" s="153"/>
      <c r="E7" s="365"/>
      <c r="F7" s="11">
        <v>1</v>
      </c>
      <c r="G7" s="299">
        <v>100143</v>
      </c>
      <c r="H7" s="101" t="s">
        <v>681</v>
      </c>
      <c r="I7" s="157"/>
    </row>
    <row r="8" spans="1:256" x14ac:dyDescent="0.2">
      <c r="A8" s="12">
        <v>1</v>
      </c>
      <c r="B8" s="11" t="s">
        <v>504</v>
      </c>
      <c r="C8" s="153" t="s">
        <v>347</v>
      </c>
      <c r="D8" s="153"/>
      <c r="E8" s="365"/>
      <c r="F8" s="11">
        <v>2</v>
      </c>
      <c r="G8" s="299">
        <v>100304</v>
      </c>
      <c r="H8" s="101" t="s">
        <v>681</v>
      </c>
      <c r="I8" s="157"/>
    </row>
    <row r="9" spans="1:256" ht="18" customHeight="1" x14ac:dyDescent="0.2">
      <c r="A9" s="12">
        <v>1</v>
      </c>
      <c r="B9" s="11" t="s">
        <v>505</v>
      </c>
      <c r="C9" s="153" t="s">
        <v>1042</v>
      </c>
      <c r="D9" s="153"/>
      <c r="E9" s="365"/>
      <c r="F9" s="11">
        <v>1</v>
      </c>
      <c r="G9" s="370">
        <v>720459</v>
      </c>
      <c r="H9" s="157"/>
      <c r="I9" s="101" t="s">
        <v>681</v>
      </c>
    </row>
    <row r="10" spans="1:256" ht="15.75" customHeight="1" x14ac:dyDescent="0.2">
      <c r="A10" s="12">
        <v>1</v>
      </c>
      <c r="B10" s="11" t="s">
        <v>507</v>
      </c>
      <c r="C10" s="153" t="s">
        <v>157</v>
      </c>
      <c r="D10" s="153"/>
      <c r="E10" s="11"/>
      <c r="F10" s="11">
        <v>1</v>
      </c>
      <c r="G10" s="299">
        <v>100053</v>
      </c>
      <c r="H10" s="101" t="s">
        <v>681</v>
      </c>
      <c r="I10" s="157"/>
    </row>
    <row r="11" spans="1:256" ht="18.75" customHeight="1" x14ac:dyDescent="0.2">
      <c r="A11" s="12">
        <v>2</v>
      </c>
      <c r="B11" s="11" t="s">
        <v>705</v>
      </c>
      <c r="C11" s="153" t="s">
        <v>4027</v>
      </c>
      <c r="D11" s="153" t="s">
        <v>4028</v>
      </c>
      <c r="E11" s="11"/>
      <c r="F11" s="11">
        <v>1</v>
      </c>
      <c r="G11" s="299">
        <v>100184</v>
      </c>
      <c r="H11" s="101" t="s">
        <v>681</v>
      </c>
      <c r="I11" s="157"/>
    </row>
    <row r="12" spans="1:256" ht="18" customHeight="1" x14ac:dyDescent="0.2">
      <c r="A12" s="12">
        <v>2</v>
      </c>
      <c r="B12" s="11" t="s">
        <v>511</v>
      </c>
      <c r="C12" s="153" t="s">
        <v>4029</v>
      </c>
      <c r="D12" s="153" t="s">
        <v>4030</v>
      </c>
      <c r="E12" s="11"/>
      <c r="F12" s="11">
        <v>1</v>
      </c>
      <c r="G12" s="299">
        <v>600072</v>
      </c>
      <c r="H12" s="101" t="s">
        <v>681</v>
      </c>
      <c r="I12" s="101"/>
    </row>
    <row r="13" spans="1:256" ht="31.5" customHeight="1" x14ac:dyDescent="0.2">
      <c r="A13" s="12">
        <v>2</v>
      </c>
      <c r="B13" s="11" t="s">
        <v>699</v>
      </c>
      <c r="C13" s="153" t="s">
        <v>4031</v>
      </c>
      <c r="D13" s="153" t="s">
        <v>4032</v>
      </c>
      <c r="E13" s="11"/>
      <c r="F13" s="11">
        <v>1</v>
      </c>
      <c r="G13" s="590">
        <v>670000</v>
      </c>
      <c r="H13" s="101" t="s">
        <v>681</v>
      </c>
      <c r="I13" s="157"/>
    </row>
    <row r="14" spans="1:256" ht="16.5" customHeight="1" x14ac:dyDescent="0.2">
      <c r="A14" s="12">
        <v>2</v>
      </c>
      <c r="B14" s="11" t="s">
        <v>700</v>
      </c>
      <c r="C14" s="153" t="s">
        <v>701</v>
      </c>
      <c r="D14" s="153"/>
      <c r="E14" s="11"/>
      <c r="F14" s="11">
        <v>1</v>
      </c>
      <c r="G14" s="299">
        <v>100068</v>
      </c>
      <c r="H14" s="101" t="s">
        <v>681</v>
      </c>
      <c r="I14" s="157"/>
    </row>
    <row r="15" spans="1:256" ht="33.75" customHeight="1" x14ac:dyDescent="0.2">
      <c r="A15" s="12">
        <v>2</v>
      </c>
      <c r="B15" s="11" t="s">
        <v>700</v>
      </c>
      <c r="C15" s="153" t="s">
        <v>4033</v>
      </c>
      <c r="D15" s="153" t="s">
        <v>4034</v>
      </c>
      <c r="E15" s="11"/>
      <c r="F15" s="11">
        <v>1</v>
      </c>
      <c r="G15" s="299">
        <v>720487</v>
      </c>
      <c r="H15" s="157"/>
      <c r="I15" s="101" t="s">
        <v>681</v>
      </c>
    </row>
    <row r="16" spans="1:256" ht="18.75" customHeight="1" x14ac:dyDescent="0.2">
      <c r="A16" s="12">
        <v>2</v>
      </c>
      <c r="B16" s="11" t="s">
        <v>703</v>
      </c>
      <c r="C16" s="153" t="s">
        <v>965</v>
      </c>
      <c r="D16" s="153"/>
      <c r="E16" s="11"/>
      <c r="F16" s="11">
        <v>1</v>
      </c>
      <c r="G16" s="299">
        <v>600071</v>
      </c>
      <c r="H16" s="101" t="s">
        <v>681</v>
      </c>
      <c r="I16" s="101"/>
    </row>
    <row r="17" spans="1:10" ht="34.5" customHeight="1" x14ac:dyDescent="0.2">
      <c r="A17" s="12">
        <v>2</v>
      </c>
      <c r="B17" s="11" t="s">
        <v>705</v>
      </c>
      <c r="C17" s="153" t="s">
        <v>4035</v>
      </c>
      <c r="D17" s="153" t="s">
        <v>4036</v>
      </c>
      <c r="E17" s="11"/>
      <c r="F17" s="11">
        <v>1</v>
      </c>
      <c r="G17" s="299">
        <v>720475</v>
      </c>
      <c r="H17" s="157"/>
      <c r="I17" s="101" t="s">
        <v>681</v>
      </c>
    </row>
    <row r="18" spans="1:10" ht="21" customHeight="1" x14ac:dyDescent="0.2">
      <c r="A18" s="12">
        <v>2</v>
      </c>
      <c r="B18" s="11" t="s">
        <v>704</v>
      </c>
      <c r="C18" s="153" t="s">
        <v>4037</v>
      </c>
      <c r="D18" s="153" t="s">
        <v>4038</v>
      </c>
      <c r="E18" s="11"/>
      <c r="F18" s="11">
        <v>1</v>
      </c>
      <c r="G18" s="299">
        <v>100344</v>
      </c>
      <c r="H18" s="101" t="s">
        <v>681</v>
      </c>
      <c r="I18" s="157"/>
    </row>
    <row r="19" spans="1:10" ht="18.75" customHeight="1" x14ac:dyDescent="0.2">
      <c r="A19" s="12">
        <v>2</v>
      </c>
      <c r="B19" s="11" t="s">
        <v>297</v>
      </c>
      <c r="C19" s="153" t="s">
        <v>158</v>
      </c>
      <c r="D19" s="153"/>
      <c r="E19" s="11"/>
      <c r="F19" s="11">
        <v>1</v>
      </c>
      <c r="G19" s="299">
        <v>600055</v>
      </c>
      <c r="H19" s="101" t="s">
        <v>681</v>
      </c>
      <c r="I19" s="101"/>
    </row>
    <row r="20" spans="1:10" ht="20.25" customHeight="1" x14ac:dyDescent="0.2">
      <c r="A20" s="12">
        <v>3</v>
      </c>
      <c r="B20" s="11" t="s">
        <v>298</v>
      </c>
      <c r="C20" s="153" t="s">
        <v>4039</v>
      </c>
      <c r="D20" s="153" t="s">
        <v>4040</v>
      </c>
      <c r="E20" s="11"/>
      <c r="F20" s="11">
        <v>1</v>
      </c>
      <c r="G20" s="299">
        <v>100173</v>
      </c>
      <c r="H20" s="101" t="s">
        <v>681</v>
      </c>
      <c r="I20" s="157"/>
    </row>
    <row r="21" spans="1:10" ht="18" customHeight="1" x14ac:dyDescent="0.2">
      <c r="A21" s="12">
        <v>3</v>
      </c>
      <c r="B21" s="11" t="s">
        <v>5</v>
      </c>
      <c r="C21" s="153" t="s">
        <v>159</v>
      </c>
      <c r="D21" s="153"/>
      <c r="E21" s="11"/>
      <c r="F21" s="11">
        <v>1</v>
      </c>
      <c r="G21" s="299">
        <v>600073</v>
      </c>
      <c r="H21" s="101" t="s">
        <v>681</v>
      </c>
      <c r="I21" s="101"/>
    </row>
    <row r="22" spans="1:10" ht="36.75" customHeight="1" x14ac:dyDescent="0.2">
      <c r="A22" s="12">
        <v>3</v>
      </c>
      <c r="B22" s="11" t="s">
        <v>664</v>
      </c>
      <c r="C22" s="153" t="s">
        <v>4041</v>
      </c>
      <c r="D22" s="153" t="s">
        <v>4042</v>
      </c>
      <c r="E22" s="11"/>
      <c r="F22" s="11">
        <v>1</v>
      </c>
      <c r="G22" s="299">
        <v>720483</v>
      </c>
      <c r="H22" s="157"/>
      <c r="I22" s="101" t="s">
        <v>681</v>
      </c>
    </row>
    <row r="23" spans="1:10" ht="62.25" customHeight="1" x14ac:dyDescent="0.2">
      <c r="A23" s="12">
        <v>3</v>
      </c>
      <c r="B23" s="11" t="s">
        <v>664</v>
      </c>
      <c r="C23" s="469" t="s">
        <v>4043</v>
      </c>
      <c r="D23" s="469" t="s">
        <v>4044</v>
      </c>
      <c r="E23" s="11"/>
      <c r="F23" s="11">
        <v>2</v>
      </c>
      <c r="G23" s="299">
        <v>720482</v>
      </c>
      <c r="H23" s="157"/>
      <c r="I23" s="101" t="s">
        <v>681</v>
      </c>
    </row>
    <row r="24" spans="1:10" ht="20.25" customHeight="1" x14ac:dyDescent="0.2">
      <c r="A24" s="12">
        <v>3</v>
      </c>
      <c r="B24" s="11" t="s">
        <v>664</v>
      </c>
      <c r="C24" s="153" t="s">
        <v>4045</v>
      </c>
      <c r="D24" s="153"/>
      <c r="E24" s="11"/>
      <c r="F24" s="11">
        <v>1</v>
      </c>
      <c r="G24" s="299">
        <v>100092</v>
      </c>
      <c r="H24" s="101" t="s">
        <v>681</v>
      </c>
      <c r="I24" s="415"/>
    </row>
    <row r="25" spans="1:10" s="52" customFormat="1" x14ac:dyDescent="0.2">
      <c r="A25" s="12">
        <v>3</v>
      </c>
      <c r="B25" s="11" t="s">
        <v>299</v>
      </c>
      <c r="C25" s="11" t="s">
        <v>3449</v>
      </c>
      <c r="D25" s="11"/>
      <c r="E25" s="19"/>
      <c r="F25" s="380"/>
      <c r="G25" s="442"/>
      <c r="H25" s="589" t="s">
        <v>681</v>
      </c>
      <c r="I25" s="466"/>
      <c r="J25" s="23"/>
    </row>
    <row r="26" spans="1:10" ht="20.25" customHeight="1" x14ac:dyDescent="0.2">
      <c r="A26" s="12">
        <v>4</v>
      </c>
      <c r="B26" s="11" t="s">
        <v>667</v>
      </c>
      <c r="C26" s="153" t="s">
        <v>4046</v>
      </c>
      <c r="D26" s="153" t="s">
        <v>4047</v>
      </c>
      <c r="E26" s="247"/>
      <c r="F26" s="11">
        <v>1</v>
      </c>
      <c r="G26" s="299">
        <v>100298</v>
      </c>
      <c r="H26" s="101" t="s">
        <v>681</v>
      </c>
      <c r="I26" s="292"/>
    </row>
    <row r="27" spans="1:10" ht="15.75" customHeight="1" x14ac:dyDescent="0.2">
      <c r="A27" s="12">
        <v>4</v>
      </c>
      <c r="B27" s="11" t="s">
        <v>87</v>
      </c>
      <c r="C27" s="153" t="s">
        <v>86</v>
      </c>
      <c r="D27" s="460"/>
      <c r="E27" s="169"/>
      <c r="F27" s="11">
        <v>1</v>
      </c>
      <c r="G27" s="299">
        <v>100338</v>
      </c>
      <c r="H27" s="101" t="s">
        <v>681</v>
      </c>
      <c r="I27" s="157"/>
    </row>
    <row r="28" spans="1:10" x14ac:dyDescent="0.2">
      <c r="A28" s="12">
        <v>4</v>
      </c>
      <c r="B28" s="11" t="s">
        <v>89</v>
      </c>
      <c r="C28" s="153" t="s">
        <v>323</v>
      </c>
      <c r="D28" s="153"/>
      <c r="E28" s="11"/>
      <c r="F28" s="11">
        <v>1</v>
      </c>
      <c r="G28" s="299">
        <v>100016</v>
      </c>
      <c r="H28" s="101" t="s">
        <v>681</v>
      </c>
      <c r="I28" s="157"/>
    </row>
    <row r="29" spans="1:10" x14ac:dyDescent="0.2">
      <c r="A29" s="12">
        <v>4</v>
      </c>
      <c r="B29" s="11" t="s">
        <v>89</v>
      </c>
      <c r="C29" s="153" t="s">
        <v>785</v>
      </c>
      <c r="D29" s="153"/>
      <c r="E29" s="11"/>
      <c r="F29" s="11">
        <v>1</v>
      </c>
      <c r="G29" s="370">
        <v>300241</v>
      </c>
      <c r="H29" s="157"/>
      <c r="I29" s="101" t="s">
        <v>681</v>
      </c>
    </row>
    <row r="30" spans="1:10" ht="18" customHeight="1" x14ac:dyDescent="0.2">
      <c r="A30" s="12">
        <v>4</v>
      </c>
      <c r="B30" s="11" t="s">
        <v>666</v>
      </c>
      <c r="C30" s="153" t="s">
        <v>151</v>
      </c>
      <c r="D30" s="153"/>
      <c r="E30" s="11"/>
      <c r="F30" s="11">
        <v>1</v>
      </c>
      <c r="G30" s="299">
        <v>100404</v>
      </c>
      <c r="H30" s="101" t="s">
        <v>681</v>
      </c>
      <c r="I30" s="157"/>
    </row>
    <row r="31" spans="1:10" x14ac:dyDescent="0.2">
      <c r="A31" s="12">
        <v>4</v>
      </c>
      <c r="B31" s="11" t="s">
        <v>665</v>
      </c>
      <c r="C31" s="153" t="s">
        <v>4049</v>
      </c>
      <c r="D31" s="153" t="s">
        <v>4050</v>
      </c>
      <c r="E31" s="11"/>
      <c r="F31" s="11">
        <v>1</v>
      </c>
      <c r="G31" s="299">
        <v>600065</v>
      </c>
      <c r="H31" s="101" t="s">
        <v>681</v>
      </c>
      <c r="I31" s="101"/>
    </row>
    <row r="32" spans="1:10" x14ac:dyDescent="0.2">
      <c r="A32" s="12">
        <v>4</v>
      </c>
      <c r="B32" s="11" t="s">
        <v>84</v>
      </c>
      <c r="C32" s="153" t="s">
        <v>160</v>
      </c>
      <c r="D32" s="153"/>
      <c r="E32" s="11"/>
      <c r="F32" s="11">
        <v>1</v>
      </c>
      <c r="G32" s="299">
        <v>600069</v>
      </c>
      <c r="H32" s="101" t="s">
        <v>681</v>
      </c>
      <c r="I32" s="101"/>
    </row>
    <row r="33" spans="1:9" ht="17.25" customHeight="1" x14ac:dyDescent="0.2">
      <c r="A33" s="12">
        <v>4</v>
      </c>
      <c r="B33" s="11" t="s">
        <v>85</v>
      </c>
      <c r="C33" s="153" t="s">
        <v>4</v>
      </c>
      <c r="D33" s="153"/>
      <c r="E33" s="11"/>
      <c r="F33" s="11">
        <v>1</v>
      </c>
      <c r="G33" s="299">
        <v>600076</v>
      </c>
      <c r="H33" s="101" t="s">
        <v>681</v>
      </c>
      <c r="I33" s="101"/>
    </row>
    <row r="34" spans="1:9" ht="18" customHeight="1" x14ac:dyDescent="0.2">
      <c r="A34" s="12">
        <v>4</v>
      </c>
      <c r="B34" s="11" t="s">
        <v>666</v>
      </c>
      <c r="C34" s="153" t="s">
        <v>4051</v>
      </c>
      <c r="D34" s="153" t="s">
        <v>4052</v>
      </c>
      <c r="E34" s="11"/>
      <c r="F34" s="11">
        <v>1</v>
      </c>
      <c r="G34" s="299">
        <v>100406</v>
      </c>
      <c r="H34" s="101" t="s">
        <v>681</v>
      </c>
      <c r="I34" s="157"/>
    </row>
    <row r="35" spans="1:9" ht="18.75" customHeight="1" x14ac:dyDescent="0.2">
      <c r="A35" s="12">
        <v>4</v>
      </c>
      <c r="B35" s="11" t="s">
        <v>666</v>
      </c>
      <c r="C35" s="153" t="s">
        <v>810</v>
      </c>
      <c r="D35" s="153"/>
      <c r="E35" s="11"/>
      <c r="F35" s="11">
        <v>2</v>
      </c>
      <c r="G35" s="299">
        <v>720457</v>
      </c>
      <c r="H35" s="157"/>
      <c r="I35" s="101" t="s">
        <v>681</v>
      </c>
    </row>
    <row r="36" spans="1:9" ht="41.25" customHeight="1" x14ac:dyDescent="0.2">
      <c r="A36" s="12">
        <v>5</v>
      </c>
      <c r="B36" s="11" t="s">
        <v>485</v>
      </c>
      <c r="C36" s="153" t="s">
        <v>4053</v>
      </c>
      <c r="D36" s="153" t="s">
        <v>4054</v>
      </c>
      <c r="E36" s="11"/>
      <c r="F36" s="11">
        <v>1</v>
      </c>
      <c r="G36" s="299">
        <v>720453</v>
      </c>
      <c r="H36" s="157"/>
      <c r="I36" s="157"/>
    </row>
    <row r="37" spans="1:9" ht="33.75" customHeight="1" x14ac:dyDescent="0.2">
      <c r="A37" s="12">
        <v>5</v>
      </c>
      <c r="B37" s="11" t="s">
        <v>93</v>
      </c>
      <c r="C37" s="153" t="s">
        <v>4055</v>
      </c>
      <c r="D37" s="153" t="s">
        <v>4056</v>
      </c>
      <c r="E37" s="11"/>
      <c r="F37" s="11">
        <v>1</v>
      </c>
      <c r="G37" s="299">
        <v>720470</v>
      </c>
      <c r="H37" s="157"/>
      <c r="I37" s="101" t="s">
        <v>681</v>
      </c>
    </row>
    <row r="38" spans="1:9" ht="21.75" customHeight="1" x14ac:dyDescent="0.2">
      <c r="A38" s="12">
        <v>5</v>
      </c>
      <c r="B38" s="11" t="s">
        <v>93</v>
      </c>
      <c r="C38" s="153" t="s">
        <v>4057</v>
      </c>
      <c r="D38" s="153" t="s">
        <v>4048</v>
      </c>
      <c r="E38" s="11"/>
      <c r="F38" s="11">
        <v>2</v>
      </c>
      <c r="G38" s="299">
        <v>100160</v>
      </c>
      <c r="H38" s="101" t="s">
        <v>681</v>
      </c>
      <c r="I38" s="157"/>
    </row>
    <row r="39" spans="1:9" ht="21.75" customHeight="1" x14ac:dyDescent="0.2">
      <c r="A39" s="12">
        <v>5</v>
      </c>
      <c r="B39" s="11" t="s">
        <v>92</v>
      </c>
      <c r="C39" s="153" t="s">
        <v>4058</v>
      </c>
      <c r="D39" s="460" t="s">
        <v>4059</v>
      </c>
      <c r="E39" s="169"/>
      <c r="F39" s="11">
        <v>1</v>
      </c>
      <c r="G39" s="370">
        <v>720468</v>
      </c>
      <c r="H39" s="157"/>
      <c r="I39" s="101" t="s">
        <v>681</v>
      </c>
    </row>
    <row r="40" spans="1:9" ht="24" customHeight="1" x14ac:dyDescent="0.2">
      <c r="A40" s="12">
        <v>5</v>
      </c>
      <c r="B40" s="11" t="s">
        <v>91</v>
      </c>
      <c r="C40" s="153" t="s">
        <v>167</v>
      </c>
      <c r="D40" s="153"/>
      <c r="E40" s="11"/>
      <c r="F40" s="11">
        <v>1</v>
      </c>
      <c r="G40" s="299">
        <v>600070</v>
      </c>
      <c r="H40" s="101" t="s">
        <v>681</v>
      </c>
      <c r="I40" s="101"/>
    </row>
    <row r="41" spans="1:9" ht="21.75" customHeight="1" x14ac:dyDescent="0.2">
      <c r="A41" s="12">
        <v>5</v>
      </c>
      <c r="B41" s="11" t="s">
        <v>92</v>
      </c>
      <c r="C41" s="153" t="s">
        <v>168</v>
      </c>
      <c r="D41" s="153"/>
      <c r="E41" s="11"/>
      <c r="F41" s="11">
        <v>1</v>
      </c>
      <c r="G41" s="299">
        <v>100348</v>
      </c>
      <c r="H41" s="101" t="s">
        <v>681</v>
      </c>
      <c r="I41" s="157"/>
    </row>
    <row r="42" spans="1:9" x14ac:dyDescent="0.2">
      <c r="A42" s="12">
        <v>5</v>
      </c>
      <c r="B42" s="11" t="s">
        <v>93</v>
      </c>
      <c r="C42" s="153" t="s">
        <v>811</v>
      </c>
      <c r="D42" s="153"/>
      <c r="E42" s="11"/>
      <c r="F42" s="11">
        <v>1</v>
      </c>
      <c r="G42" s="371" t="s">
        <v>1011</v>
      </c>
      <c r="H42" s="157"/>
      <c r="I42" s="101" t="s">
        <v>681</v>
      </c>
    </row>
    <row r="43" spans="1:9" x14ac:dyDescent="0.2">
      <c r="A43" s="12">
        <v>5</v>
      </c>
      <c r="B43" s="11" t="s">
        <v>93</v>
      </c>
      <c r="C43" s="153" t="s">
        <v>4060</v>
      </c>
      <c r="D43" s="153" t="s">
        <v>4061</v>
      </c>
      <c r="E43" s="11"/>
      <c r="F43" s="11">
        <v>1</v>
      </c>
      <c r="G43" s="299">
        <v>720463</v>
      </c>
      <c r="H43" s="157"/>
      <c r="I43" s="101" t="s">
        <v>681</v>
      </c>
    </row>
    <row r="44" spans="1:9" x14ac:dyDescent="0.2">
      <c r="A44" s="12">
        <v>5</v>
      </c>
      <c r="B44" s="11" t="s">
        <v>93</v>
      </c>
      <c r="C44" s="153" t="s">
        <v>2063</v>
      </c>
      <c r="D44" s="153"/>
      <c r="E44" s="11"/>
      <c r="F44" s="11">
        <v>1</v>
      </c>
      <c r="G44" s="299">
        <v>720535</v>
      </c>
      <c r="H44" s="157"/>
      <c r="I44" s="101"/>
    </row>
    <row r="45" spans="1:9" ht="33.75" customHeight="1" x14ac:dyDescent="0.2">
      <c r="A45" s="12">
        <v>5</v>
      </c>
      <c r="B45" s="11" t="s">
        <v>115</v>
      </c>
      <c r="C45" s="153" t="s">
        <v>4062</v>
      </c>
      <c r="D45" s="153" t="s">
        <v>4063</v>
      </c>
      <c r="E45" s="11"/>
      <c r="F45" s="11">
        <v>1</v>
      </c>
      <c r="G45" s="299">
        <v>100151</v>
      </c>
      <c r="H45" s="101" t="s">
        <v>681</v>
      </c>
      <c r="I45" s="157"/>
    </row>
    <row r="46" spans="1:9" ht="20.25" customHeight="1" x14ac:dyDescent="0.2">
      <c r="A46" s="12">
        <v>5</v>
      </c>
      <c r="B46" s="11" t="s">
        <v>114</v>
      </c>
      <c r="C46" s="153" t="s">
        <v>718</v>
      </c>
      <c r="D46" s="153"/>
      <c r="E46" s="247"/>
      <c r="F46" s="11">
        <v>1</v>
      </c>
      <c r="G46" s="299">
        <v>100327</v>
      </c>
      <c r="H46" s="101" t="s">
        <v>681</v>
      </c>
      <c r="I46" s="157"/>
    </row>
    <row r="47" spans="1:9" ht="25.5" x14ac:dyDescent="0.2">
      <c r="A47" s="12">
        <v>6</v>
      </c>
      <c r="B47" s="11" t="s">
        <v>116</v>
      </c>
      <c r="C47" s="360" t="s">
        <v>1579</v>
      </c>
      <c r="D47" s="460"/>
      <c r="E47" s="169"/>
      <c r="F47" s="11">
        <v>1</v>
      </c>
      <c r="G47" s="421" t="s">
        <v>3434</v>
      </c>
      <c r="H47" s="157"/>
      <c r="I47" s="101" t="s">
        <v>681</v>
      </c>
    </row>
    <row r="48" spans="1:9" ht="28.5" customHeight="1" x14ac:dyDescent="0.2">
      <c r="A48" s="12">
        <v>6</v>
      </c>
      <c r="B48" s="11" t="s">
        <v>116</v>
      </c>
      <c r="C48" s="153" t="s">
        <v>4064</v>
      </c>
      <c r="D48" s="153" t="s">
        <v>4065</v>
      </c>
      <c r="E48" s="11"/>
      <c r="F48" s="11">
        <v>1</v>
      </c>
      <c r="G48" s="374">
        <v>720533</v>
      </c>
      <c r="H48" s="157"/>
      <c r="I48" s="101" t="s">
        <v>681</v>
      </c>
    </row>
    <row r="49" spans="1:21" ht="28.5" customHeight="1" x14ac:dyDescent="0.2">
      <c r="A49" s="12">
        <v>6</v>
      </c>
      <c r="B49" s="11" t="s">
        <v>116</v>
      </c>
      <c r="C49" s="153" t="s">
        <v>4066</v>
      </c>
      <c r="D49" s="153"/>
      <c r="E49" s="453"/>
      <c r="F49" s="11">
        <v>1</v>
      </c>
      <c r="G49" s="299">
        <v>720488</v>
      </c>
      <c r="H49" s="157"/>
      <c r="I49" s="101" t="s">
        <v>681</v>
      </c>
    </row>
    <row r="50" spans="1:21" ht="30" customHeight="1" x14ac:dyDescent="0.2">
      <c r="A50" s="12">
        <v>6</v>
      </c>
      <c r="B50" s="11" t="s">
        <v>116</v>
      </c>
      <c r="C50" s="153" t="s">
        <v>4067</v>
      </c>
      <c r="D50" s="153" t="s">
        <v>4068</v>
      </c>
      <c r="E50" s="11"/>
      <c r="F50" s="11">
        <v>1</v>
      </c>
      <c r="G50" s="299">
        <v>720484</v>
      </c>
      <c r="H50" s="157"/>
      <c r="I50" s="101" t="s">
        <v>681</v>
      </c>
    </row>
    <row r="51" spans="1:21" s="180" customFormat="1" ht="27" customHeight="1" x14ac:dyDescent="0.2">
      <c r="A51" s="12">
        <v>6</v>
      </c>
      <c r="B51" s="11" t="s">
        <v>96</v>
      </c>
      <c r="C51" s="153" t="s">
        <v>4069</v>
      </c>
      <c r="D51" s="153" t="s">
        <v>4070</v>
      </c>
      <c r="E51" s="247"/>
      <c r="F51" s="11">
        <v>1</v>
      </c>
      <c r="G51" s="299">
        <v>100575</v>
      </c>
      <c r="H51" s="101" t="s">
        <v>681</v>
      </c>
      <c r="I51" s="157"/>
    </row>
    <row r="52" spans="1:21" ht="32.25" customHeight="1" x14ac:dyDescent="0.2">
      <c r="A52" s="12">
        <v>6</v>
      </c>
      <c r="B52" s="11" t="s">
        <v>116</v>
      </c>
      <c r="C52" s="153" t="s">
        <v>4071</v>
      </c>
      <c r="D52" s="153" t="s">
        <v>4072</v>
      </c>
      <c r="E52" s="11"/>
      <c r="F52" s="11">
        <v>3</v>
      </c>
      <c r="G52" s="299">
        <v>100451</v>
      </c>
      <c r="H52" s="101" t="s">
        <v>681</v>
      </c>
      <c r="I52" s="157"/>
    </row>
    <row r="53" spans="1:21" ht="32.25" customHeight="1" x14ac:dyDescent="0.2">
      <c r="A53" s="12">
        <v>6</v>
      </c>
      <c r="B53" s="11" t="s">
        <v>116</v>
      </c>
      <c r="C53" s="153" t="s">
        <v>4342</v>
      </c>
      <c r="D53" s="153"/>
      <c r="E53" s="11"/>
      <c r="F53" s="11">
        <v>1</v>
      </c>
      <c r="G53" s="299" t="s">
        <v>844</v>
      </c>
      <c r="H53" s="101"/>
      <c r="I53" s="157" t="s">
        <v>681</v>
      </c>
    </row>
    <row r="54" spans="1:21" ht="19.5" customHeight="1" x14ac:dyDescent="0.2">
      <c r="A54" s="152">
        <v>6</v>
      </c>
      <c r="B54" s="153" t="s">
        <v>116</v>
      </c>
      <c r="C54" s="153" t="s">
        <v>1154</v>
      </c>
      <c r="D54" s="153"/>
      <c r="E54" s="153"/>
      <c r="F54" s="153">
        <v>1</v>
      </c>
      <c r="G54" s="374">
        <v>720509</v>
      </c>
      <c r="H54" s="445"/>
      <c r="I54" s="446" t="s">
        <v>681</v>
      </c>
    </row>
    <row r="55" spans="1:21" s="298" customFormat="1" ht="37.5" customHeight="1" x14ac:dyDescent="0.2">
      <c r="A55" s="12">
        <v>6</v>
      </c>
      <c r="B55" s="11" t="s">
        <v>116</v>
      </c>
      <c r="C55" s="153" t="s">
        <v>4073</v>
      </c>
      <c r="D55" s="153" t="s">
        <v>4074</v>
      </c>
      <c r="E55" s="11"/>
      <c r="F55" s="11">
        <v>2</v>
      </c>
      <c r="G55" s="299">
        <v>100252</v>
      </c>
      <c r="H55" s="101" t="s">
        <v>681</v>
      </c>
      <c r="I55" s="157"/>
      <c r="J55" s="6"/>
      <c r="K55" s="6"/>
      <c r="L55" s="6"/>
      <c r="M55" s="6"/>
      <c r="N55" s="6"/>
      <c r="O55" s="6"/>
      <c r="P55" s="6"/>
      <c r="Q55" s="6"/>
      <c r="R55" s="6"/>
      <c r="S55" s="6"/>
      <c r="T55" s="6"/>
      <c r="U55" s="6"/>
    </row>
    <row r="56" spans="1:21" s="6" customFormat="1" ht="26.25" customHeight="1" x14ac:dyDescent="0.2">
      <c r="A56" s="455">
        <v>6</v>
      </c>
      <c r="B56" s="290" t="s">
        <v>116</v>
      </c>
      <c r="C56" s="361" t="s">
        <v>4075</v>
      </c>
      <c r="D56" s="361" t="s">
        <v>4076</v>
      </c>
      <c r="E56" s="290"/>
      <c r="F56" s="290">
        <v>2</v>
      </c>
      <c r="G56" s="373">
        <v>100475</v>
      </c>
      <c r="H56" s="101" t="s">
        <v>681</v>
      </c>
      <c r="I56" s="157"/>
    </row>
    <row r="57" spans="1:21" ht="42" customHeight="1" x14ac:dyDescent="0.2">
      <c r="A57" s="455">
        <v>6</v>
      </c>
      <c r="B57" s="290" t="s">
        <v>116</v>
      </c>
      <c r="C57" s="361" t="s">
        <v>4077</v>
      </c>
      <c r="D57" s="361" t="s">
        <v>4078</v>
      </c>
      <c r="E57" s="290"/>
      <c r="F57" s="290">
        <v>1</v>
      </c>
      <c r="G57" s="373">
        <v>300219</v>
      </c>
      <c r="H57" s="157"/>
      <c r="I57" s="101" t="s">
        <v>681</v>
      </c>
    </row>
    <row r="58" spans="1:21" ht="26.25" customHeight="1" x14ac:dyDescent="0.2">
      <c r="A58" s="12">
        <v>6</v>
      </c>
      <c r="B58" s="11" t="s">
        <v>116</v>
      </c>
      <c r="C58" s="153" t="s">
        <v>1164</v>
      </c>
      <c r="D58" s="153"/>
      <c r="E58" s="11"/>
      <c r="F58" s="11">
        <v>1</v>
      </c>
      <c r="G58" s="299">
        <v>720507</v>
      </c>
      <c r="H58" s="157"/>
      <c r="I58" s="101" t="s">
        <v>681</v>
      </c>
    </row>
    <row r="59" spans="1:21" ht="21" customHeight="1" x14ac:dyDescent="0.2">
      <c r="A59" s="12">
        <v>6</v>
      </c>
      <c r="B59" s="11" t="s">
        <v>116</v>
      </c>
      <c r="C59" s="153" t="s">
        <v>1580</v>
      </c>
      <c r="D59" s="153"/>
      <c r="E59" s="11"/>
      <c r="F59" s="11">
        <v>1</v>
      </c>
      <c r="G59" s="299">
        <v>720523</v>
      </c>
      <c r="H59" s="157"/>
      <c r="I59" s="101" t="s">
        <v>681</v>
      </c>
    </row>
    <row r="60" spans="1:21" ht="46.5" customHeight="1" x14ac:dyDescent="0.2">
      <c r="A60" s="12">
        <v>6</v>
      </c>
      <c r="B60" s="11" t="s">
        <v>116</v>
      </c>
      <c r="C60" s="469" t="s">
        <v>4080</v>
      </c>
      <c r="D60" s="469" t="s">
        <v>4079</v>
      </c>
      <c r="E60" s="11"/>
      <c r="F60" s="11">
        <v>1</v>
      </c>
      <c r="G60" s="299">
        <v>720490</v>
      </c>
      <c r="H60" s="157"/>
      <c r="I60" s="101" t="s">
        <v>681</v>
      </c>
    </row>
    <row r="61" spans="1:21" ht="38.25" x14ac:dyDescent="0.2">
      <c r="A61" s="12">
        <v>6</v>
      </c>
      <c r="B61" s="11" t="s">
        <v>116</v>
      </c>
      <c r="C61" s="153" t="s">
        <v>4081</v>
      </c>
      <c r="D61" s="153" t="s">
        <v>4082</v>
      </c>
      <c r="E61" s="11"/>
      <c r="F61" s="11">
        <v>1</v>
      </c>
      <c r="G61" s="299">
        <v>720495</v>
      </c>
      <c r="H61" s="157"/>
      <c r="I61" s="101" t="s">
        <v>681</v>
      </c>
    </row>
    <row r="62" spans="1:21" ht="38.25" customHeight="1" x14ac:dyDescent="0.2">
      <c r="A62" s="12">
        <v>6</v>
      </c>
      <c r="B62" s="11" t="s">
        <v>116</v>
      </c>
      <c r="C62" s="153" t="s">
        <v>4083</v>
      </c>
      <c r="D62" s="153" t="s">
        <v>4084</v>
      </c>
      <c r="E62" s="11"/>
      <c r="F62" s="11">
        <v>4</v>
      </c>
      <c r="G62" s="299">
        <v>100234</v>
      </c>
      <c r="H62" s="101" t="s">
        <v>681</v>
      </c>
      <c r="I62" s="157"/>
    </row>
    <row r="63" spans="1:21" ht="43.5" customHeight="1" x14ac:dyDescent="0.2">
      <c r="A63" s="12">
        <v>6</v>
      </c>
      <c r="B63" s="11" t="s">
        <v>116</v>
      </c>
      <c r="C63" s="11" t="s">
        <v>4085</v>
      </c>
      <c r="D63" s="11" t="s">
        <v>4086</v>
      </c>
      <c r="E63" s="11"/>
      <c r="F63" s="11">
        <v>1</v>
      </c>
      <c r="G63" s="299">
        <v>100255</v>
      </c>
      <c r="H63" s="101" t="s">
        <v>681</v>
      </c>
      <c r="I63" s="157"/>
    </row>
    <row r="64" spans="1:21" ht="24.75" customHeight="1" x14ac:dyDescent="0.2">
      <c r="A64" s="12">
        <v>6</v>
      </c>
      <c r="B64" s="11" t="s">
        <v>116</v>
      </c>
      <c r="C64" s="11" t="s">
        <v>3418</v>
      </c>
      <c r="D64" s="11"/>
      <c r="E64" s="11"/>
      <c r="F64" s="11">
        <v>1</v>
      </c>
      <c r="H64" s="466" t="s">
        <v>681</v>
      </c>
      <c r="I64" s="157"/>
    </row>
    <row r="65" spans="1:9" ht="22.5" customHeight="1" x14ac:dyDescent="0.2">
      <c r="A65" s="12">
        <v>6</v>
      </c>
      <c r="B65" s="11" t="s">
        <v>116</v>
      </c>
      <c r="C65" s="153" t="s">
        <v>4087</v>
      </c>
      <c r="D65" s="153" t="s">
        <v>4635</v>
      </c>
      <c r="E65" s="11"/>
      <c r="F65" s="11"/>
      <c r="G65" s="374">
        <v>720496</v>
      </c>
      <c r="H65" s="157"/>
      <c r="I65" s="101" t="s">
        <v>681</v>
      </c>
    </row>
    <row r="66" spans="1:9" ht="24.75" customHeight="1" x14ac:dyDescent="0.2">
      <c r="A66" s="12">
        <v>6</v>
      </c>
      <c r="B66" s="11" t="s">
        <v>116</v>
      </c>
      <c r="C66" s="153" t="s">
        <v>4089</v>
      </c>
      <c r="D66" s="153" t="s">
        <v>4088</v>
      </c>
      <c r="E66" s="11"/>
      <c r="F66" s="11"/>
      <c r="G66" s="374">
        <v>720497</v>
      </c>
      <c r="H66" s="157"/>
      <c r="I66" s="101" t="s">
        <v>681</v>
      </c>
    </row>
    <row r="67" spans="1:9" ht="27" customHeight="1" x14ac:dyDescent="0.2">
      <c r="A67" s="12">
        <v>6</v>
      </c>
      <c r="B67" s="11" t="s">
        <v>116</v>
      </c>
      <c r="C67" s="153" t="s">
        <v>1536</v>
      </c>
      <c r="D67" s="153"/>
      <c r="E67" s="11"/>
      <c r="F67" s="11"/>
      <c r="G67" s="371" t="s">
        <v>1011</v>
      </c>
      <c r="H67" s="157"/>
      <c r="I67" s="101" t="s">
        <v>681</v>
      </c>
    </row>
    <row r="68" spans="1:9" ht="32.25" customHeight="1" x14ac:dyDescent="0.2">
      <c r="A68" s="12">
        <v>6</v>
      </c>
      <c r="B68" s="11" t="s">
        <v>116</v>
      </c>
      <c r="C68" s="153" t="s">
        <v>4090</v>
      </c>
      <c r="D68" s="153" t="s">
        <v>4091</v>
      </c>
      <c r="E68" s="11"/>
      <c r="F68" s="11">
        <v>1</v>
      </c>
      <c r="G68" s="299">
        <v>720471</v>
      </c>
      <c r="H68" s="157"/>
      <c r="I68" s="101" t="s">
        <v>681</v>
      </c>
    </row>
    <row r="69" spans="1:9" ht="21.75" customHeight="1" x14ac:dyDescent="0.2">
      <c r="A69" s="12">
        <v>6</v>
      </c>
      <c r="B69" s="11" t="s">
        <v>116</v>
      </c>
      <c r="C69" s="153" t="s">
        <v>3419</v>
      </c>
      <c r="D69" s="153"/>
      <c r="E69" s="11"/>
      <c r="F69" s="11">
        <v>1</v>
      </c>
      <c r="H69" s="157"/>
      <c r="I69" s="466" t="s">
        <v>681</v>
      </c>
    </row>
    <row r="70" spans="1:9" x14ac:dyDescent="0.2">
      <c r="A70" s="12">
        <v>6</v>
      </c>
      <c r="B70" s="11" t="s">
        <v>116</v>
      </c>
      <c r="C70" s="11" t="s">
        <v>1535</v>
      </c>
      <c r="D70" s="11"/>
      <c r="E70" s="11"/>
      <c r="F70" s="11"/>
      <c r="G70" s="371" t="s">
        <v>1011</v>
      </c>
      <c r="H70" s="157"/>
      <c r="I70" s="101" t="s">
        <v>681</v>
      </c>
    </row>
    <row r="71" spans="1:9" ht="23.25" customHeight="1" x14ac:dyDescent="0.2">
      <c r="A71" s="12">
        <v>6</v>
      </c>
      <c r="B71" s="11" t="s">
        <v>116</v>
      </c>
      <c r="C71" s="11" t="s">
        <v>1073</v>
      </c>
      <c r="D71" s="11"/>
      <c r="E71" s="11"/>
      <c r="F71" s="11"/>
      <c r="G71" s="372" t="s">
        <v>1011</v>
      </c>
      <c r="H71" s="157"/>
      <c r="I71" s="101" t="s">
        <v>681</v>
      </c>
    </row>
    <row r="72" spans="1:9" ht="54" customHeight="1" x14ac:dyDescent="0.2">
      <c r="A72" s="12">
        <v>6</v>
      </c>
      <c r="B72" s="11" t="s">
        <v>116</v>
      </c>
      <c r="C72" s="153" t="s">
        <v>4092</v>
      </c>
      <c r="D72" s="153" t="s">
        <v>4093</v>
      </c>
      <c r="E72" s="11"/>
      <c r="F72" s="11">
        <v>1</v>
      </c>
      <c r="G72" s="299">
        <v>720460</v>
      </c>
      <c r="H72" s="157"/>
      <c r="I72" s="101" t="s">
        <v>681</v>
      </c>
    </row>
    <row r="73" spans="1:9" s="180" customFormat="1" ht="19.5" customHeight="1" x14ac:dyDescent="0.2">
      <c r="A73" s="12">
        <v>6</v>
      </c>
      <c r="B73" s="11" t="s">
        <v>116</v>
      </c>
      <c r="C73" s="11" t="s">
        <v>709</v>
      </c>
      <c r="D73" s="11"/>
      <c r="E73" s="11"/>
      <c r="F73" s="11">
        <v>3</v>
      </c>
      <c r="G73" s="375">
        <v>100202</v>
      </c>
      <c r="H73" s="101" t="s">
        <v>681</v>
      </c>
      <c r="I73" s="157"/>
    </row>
    <row r="74" spans="1:9" ht="36.75" customHeight="1" x14ac:dyDescent="0.2">
      <c r="A74" s="12">
        <v>6</v>
      </c>
      <c r="B74" s="11" t="s">
        <v>116</v>
      </c>
      <c r="C74" s="153" t="s">
        <v>4094</v>
      </c>
      <c r="D74" s="153" t="s">
        <v>4095</v>
      </c>
      <c r="E74" s="11"/>
      <c r="F74" s="11">
        <v>2</v>
      </c>
      <c r="G74" s="299">
        <v>100215</v>
      </c>
      <c r="H74" s="101" t="s">
        <v>681</v>
      </c>
      <c r="I74" s="157"/>
    </row>
    <row r="75" spans="1:9" ht="33" customHeight="1" x14ac:dyDescent="0.2">
      <c r="A75" s="12">
        <v>6</v>
      </c>
      <c r="B75" s="11" t="s">
        <v>116</v>
      </c>
      <c r="C75" s="11" t="s">
        <v>4096</v>
      </c>
      <c r="D75" s="11" t="s">
        <v>4097</v>
      </c>
      <c r="E75" s="11"/>
      <c r="F75" s="11">
        <v>1</v>
      </c>
      <c r="G75" s="299">
        <v>100254</v>
      </c>
      <c r="H75" s="101" t="s">
        <v>681</v>
      </c>
      <c r="I75" s="157"/>
    </row>
    <row r="76" spans="1:9" ht="19.5" customHeight="1" x14ac:dyDescent="0.2">
      <c r="A76" s="12">
        <v>6</v>
      </c>
      <c r="B76" s="11" t="s">
        <v>116</v>
      </c>
      <c r="C76" s="153" t="s">
        <v>4098</v>
      </c>
      <c r="D76" s="153" t="s">
        <v>4099</v>
      </c>
      <c r="E76" s="11"/>
      <c r="F76" s="11">
        <v>1</v>
      </c>
      <c r="G76" s="299">
        <v>720492</v>
      </c>
      <c r="H76" s="157"/>
      <c r="I76" s="101" t="s">
        <v>681</v>
      </c>
    </row>
    <row r="77" spans="1:9" ht="39.75" customHeight="1" x14ac:dyDescent="0.2">
      <c r="A77" s="152">
        <v>6</v>
      </c>
      <c r="B77" s="153" t="s">
        <v>116</v>
      </c>
      <c r="C77" s="153" t="s">
        <v>4100</v>
      </c>
      <c r="D77" s="153" t="s">
        <v>4101</v>
      </c>
      <c r="E77" s="153"/>
      <c r="F77" s="153">
        <v>1</v>
      </c>
      <c r="G77" s="299">
        <v>720491</v>
      </c>
      <c r="H77" s="445"/>
      <c r="I77" s="446" t="s">
        <v>681</v>
      </c>
    </row>
    <row r="78" spans="1:9" ht="24.75" customHeight="1" x14ac:dyDescent="0.2">
      <c r="A78" s="152">
        <v>6</v>
      </c>
      <c r="B78" s="153" t="s">
        <v>116</v>
      </c>
      <c r="C78" s="153" t="s">
        <v>2105</v>
      </c>
      <c r="D78" s="153"/>
      <c r="E78" s="153"/>
      <c r="F78" s="153">
        <v>1</v>
      </c>
      <c r="G78" s="371" t="s">
        <v>1011</v>
      </c>
      <c r="H78" s="445"/>
      <c r="I78" s="511" t="s">
        <v>681</v>
      </c>
    </row>
    <row r="79" spans="1:9" ht="21" customHeight="1" x14ac:dyDescent="0.2">
      <c r="A79" s="12">
        <v>6</v>
      </c>
      <c r="B79" s="11" t="s">
        <v>95</v>
      </c>
      <c r="C79" s="153" t="s">
        <v>4102</v>
      </c>
      <c r="D79" s="153" t="s">
        <v>4103</v>
      </c>
      <c r="E79" s="11"/>
      <c r="F79" s="11">
        <v>1</v>
      </c>
      <c r="G79" s="299">
        <v>100385</v>
      </c>
      <c r="H79" s="101" t="s">
        <v>681</v>
      </c>
      <c r="I79" s="157"/>
    </row>
    <row r="80" spans="1:9" customFormat="1" ht="30.75" customHeight="1" x14ac:dyDescent="0.2">
      <c r="A80" s="573">
        <v>6</v>
      </c>
      <c r="B80" s="574" t="s">
        <v>204</v>
      </c>
      <c r="C80" s="11" t="s">
        <v>4104</v>
      </c>
      <c r="D80" s="11" t="s">
        <v>4105</v>
      </c>
      <c r="E80" s="574"/>
      <c r="F80" s="574">
        <v>1</v>
      </c>
      <c r="G80" s="575">
        <v>100393</v>
      </c>
      <c r="H80" s="157" t="s">
        <v>681</v>
      </c>
      <c r="I80" s="466"/>
    </row>
    <row r="81" spans="1:256" ht="25.5" customHeight="1" x14ac:dyDescent="0.2">
      <c r="A81" s="12">
        <v>7</v>
      </c>
      <c r="B81" s="11" t="s">
        <v>555</v>
      </c>
      <c r="C81" s="153" t="s">
        <v>1579</v>
      </c>
      <c r="D81" s="153"/>
      <c r="E81" s="11"/>
      <c r="F81" s="11">
        <v>1</v>
      </c>
      <c r="G81" s="299">
        <v>720544</v>
      </c>
      <c r="H81" s="101"/>
      <c r="I81" s="157" t="s">
        <v>681</v>
      </c>
    </row>
    <row r="82" spans="1:256" ht="29.25" customHeight="1" x14ac:dyDescent="0.2">
      <c r="A82" s="12">
        <v>7</v>
      </c>
      <c r="B82" s="11" t="s">
        <v>554</v>
      </c>
      <c r="C82" s="153" t="s">
        <v>1094</v>
      </c>
      <c r="D82" s="153"/>
      <c r="E82" s="247"/>
      <c r="F82" s="11">
        <v>1</v>
      </c>
      <c r="G82" s="299">
        <v>600611</v>
      </c>
      <c r="H82" s="101" t="s">
        <v>681</v>
      </c>
      <c r="I82" s="101"/>
    </row>
    <row r="83" spans="1:256" ht="30.75" customHeight="1" x14ac:dyDescent="0.2">
      <c r="A83" s="12">
        <v>7</v>
      </c>
      <c r="B83" s="11" t="s">
        <v>556</v>
      </c>
      <c r="C83" s="153" t="s">
        <v>4106</v>
      </c>
      <c r="D83" s="153" t="s">
        <v>4107</v>
      </c>
      <c r="E83" s="11"/>
      <c r="F83" s="11">
        <v>1</v>
      </c>
      <c r="G83" s="299">
        <v>720455</v>
      </c>
      <c r="H83" s="157"/>
      <c r="I83" s="101" t="s">
        <v>681</v>
      </c>
    </row>
    <row r="84" spans="1:256" ht="24.75" customHeight="1" x14ac:dyDescent="0.2">
      <c r="A84" s="12">
        <v>7</v>
      </c>
      <c r="B84" s="11" t="s">
        <v>556</v>
      </c>
      <c r="C84" s="153" t="s">
        <v>4108</v>
      </c>
      <c r="D84" s="460" t="s">
        <v>4109</v>
      </c>
      <c r="E84" s="169"/>
      <c r="F84" s="11">
        <v>2</v>
      </c>
      <c r="G84" s="299">
        <v>100500</v>
      </c>
      <c r="H84" s="101" t="s">
        <v>681</v>
      </c>
      <c r="I84" s="157"/>
    </row>
    <row r="85" spans="1:256" ht="30.75" customHeight="1" x14ac:dyDescent="0.2">
      <c r="A85" s="12">
        <v>7</v>
      </c>
      <c r="B85" s="11" t="s">
        <v>555</v>
      </c>
      <c r="C85" s="153" t="s">
        <v>4110</v>
      </c>
      <c r="D85" s="153" t="s">
        <v>4111</v>
      </c>
      <c r="E85" s="11"/>
      <c r="F85" s="11">
        <v>1</v>
      </c>
      <c r="G85" s="299">
        <v>100273</v>
      </c>
      <c r="H85" s="101" t="s">
        <v>681</v>
      </c>
      <c r="I85" s="157"/>
    </row>
    <row r="86" spans="1:256" ht="28.5" customHeight="1" x14ac:dyDescent="0.2">
      <c r="A86" s="12">
        <v>7</v>
      </c>
      <c r="B86" s="11" t="s">
        <v>560</v>
      </c>
      <c r="C86" s="153" t="s">
        <v>4112</v>
      </c>
      <c r="D86" s="153" t="s">
        <v>4113</v>
      </c>
      <c r="E86" s="11"/>
      <c r="F86" s="11">
        <v>1</v>
      </c>
      <c r="G86" s="299">
        <v>100059</v>
      </c>
      <c r="H86" s="101" t="s">
        <v>681</v>
      </c>
      <c r="I86" s="157"/>
    </row>
    <row r="87" spans="1:256" ht="23.25" customHeight="1" x14ac:dyDescent="0.2">
      <c r="A87" s="12">
        <v>7</v>
      </c>
      <c r="B87" s="11" t="s">
        <v>558</v>
      </c>
      <c r="C87" s="153" t="s">
        <v>4114</v>
      </c>
      <c r="D87" s="153"/>
      <c r="E87" s="11"/>
      <c r="F87" s="11">
        <v>1</v>
      </c>
      <c r="G87" s="299">
        <v>600062</v>
      </c>
      <c r="H87" s="101" t="s">
        <v>681</v>
      </c>
      <c r="I87" s="101"/>
    </row>
    <row r="88" spans="1:256" ht="27" customHeight="1" x14ac:dyDescent="0.2">
      <c r="A88" s="12">
        <v>7</v>
      </c>
      <c r="B88" s="11" t="s">
        <v>556</v>
      </c>
      <c r="C88" s="153" t="s">
        <v>4115</v>
      </c>
      <c r="D88" s="153" t="s">
        <v>4116</v>
      </c>
      <c r="E88" s="11"/>
      <c r="F88" s="11">
        <v>3</v>
      </c>
      <c r="G88" s="299">
        <v>720467</v>
      </c>
      <c r="H88" s="157"/>
      <c r="I88" s="101" t="s">
        <v>681</v>
      </c>
    </row>
    <row r="89" spans="1:256" ht="18" customHeight="1" x14ac:dyDescent="0.2">
      <c r="A89" s="12">
        <v>7</v>
      </c>
      <c r="B89" s="11" t="s">
        <v>560</v>
      </c>
      <c r="C89" s="153" t="s">
        <v>98</v>
      </c>
      <c r="D89" s="153"/>
      <c r="E89" s="11"/>
      <c r="F89" s="11">
        <v>1</v>
      </c>
      <c r="G89" s="299">
        <v>720503</v>
      </c>
      <c r="H89" s="157"/>
      <c r="I89" s="101" t="s">
        <v>681</v>
      </c>
    </row>
    <row r="90" spans="1:256" ht="29.25" customHeight="1" x14ac:dyDescent="0.2">
      <c r="A90" s="12">
        <v>7</v>
      </c>
      <c r="B90" s="11" t="s">
        <v>555</v>
      </c>
      <c r="C90" s="153" t="s">
        <v>99</v>
      </c>
      <c r="D90" s="153"/>
      <c r="E90" s="11"/>
      <c r="F90" s="11">
        <v>1</v>
      </c>
      <c r="G90" s="299">
        <v>720501</v>
      </c>
      <c r="H90" s="157"/>
      <c r="I90" s="101" t="s">
        <v>681</v>
      </c>
    </row>
    <row r="91" spans="1:256" ht="20.25" customHeight="1" x14ac:dyDescent="0.2">
      <c r="A91" s="12">
        <v>7</v>
      </c>
      <c r="B91" s="11" t="s">
        <v>555</v>
      </c>
      <c r="C91" s="153" t="s">
        <v>1013</v>
      </c>
      <c r="D91" s="153"/>
      <c r="E91" s="11"/>
      <c r="F91" s="11"/>
      <c r="G91" s="372" t="s">
        <v>1011</v>
      </c>
      <c r="H91" s="157"/>
      <c r="I91" s="101" t="s">
        <v>681</v>
      </c>
    </row>
    <row r="92" spans="1:256" ht="15.75" customHeight="1" x14ac:dyDescent="0.2">
      <c r="A92" s="12">
        <v>7</v>
      </c>
      <c r="B92" s="11" t="s">
        <v>556</v>
      </c>
      <c r="C92" s="153" t="s">
        <v>1014</v>
      </c>
      <c r="D92" s="153"/>
      <c r="E92" s="11"/>
      <c r="F92" s="11">
        <v>1</v>
      </c>
      <c r="G92" s="299">
        <v>730198</v>
      </c>
      <c r="H92" s="157"/>
      <c r="I92" s="101" t="s">
        <v>681</v>
      </c>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row>
    <row r="93" spans="1:256" ht="18" customHeight="1" x14ac:dyDescent="0.2">
      <c r="A93" s="12">
        <v>8</v>
      </c>
      <c r="B93" s="11" t="s">
        <v>562</v>
      </c>
      <c r="C93" s="153" t="s">
        <v>561</v>
      </c>
      <c r="D93" s="153"/>
      <c r="E93" s="11"/>
      <c r="F93" s="11">
        <v>1</v>
      </c>
      <c r="G93" s="299">
        <v>100123</v>
      </c>
      <c r="H93" s="101" t="s">
        <v>681</v>
      </c>
      <c r="I93" s="157"/>
    </row>
    <row r="94" spans="1:256" ht="24" customHeight="1" x14ac:dyDescent="0.2">
      <c r="A94" s="12">
        <v>8</v>
      </c>
      <c r="B94" s="11" t="s">
        <v>564</v>
      </c>
      <c r="C94" s="153" t="s">
        <v>563</v>
      </c>
      <c r="D94" s="153"/>
      <c r="E94" s="247"/>
      <c r="F94" s="11">
        <v>1</v>
      </c>
      <c r="G94" s="299">
        <v>100332</v>
      </c>
      <c r="H94" s="101" t="s">
        <v>681</v>
      </c>
      <c r="I94" s="157"/>
    </row>
    <row r="95" spans="1:256" ht="23.25" customHeight="1" x14ac:dyDescent="0.2">
      <c r="A95" s="12">
        <v>9</v>
      </c>
      <c r="B95" s="11" t="s">
        <v>565</v>
      </c>
      <c r="C95" s="153" t="s">
        <v>495</v>
      </c>
      <c r="D95" s="153"/>
      <c r="E95" s="235"/>
      <c r="F95" s="366">
        <v>1</v>
      </c>
      <c r="G95" s="299">
        <v>720519</v>
      </c>
      <c r="H95" s="60"/>
      <c r="I95" s="60" t="s">
        <v>681</v>
      </c>
    </row>
    <row r="96" spans="1:256" ht="22.5" customHeight="1" x14ac:dyDescent="0.2">
      <c r="A96" s="12">
        <v>9</v>
      </c>
      <c r="B96" s="11" t="s">
        <v>566</v>
      </c>
      <c r="C96" s="153" t="s">
        <v>291</v>
      </c>
      <c r="D96" s="153"/>
      <c r="E96" s="11"/>
      <c r="F96" s="11">
        <v>1</v>
      </c>
      <c r="G96" s="299">
        <v>600058</v>
      </c>
      <c r="H96" s="101" t="s">
        <v>681</v>
      </c>
      <c r="I96" s="101"/>
    </row>
    <row r="97" spans="1:256" s="52" customFormat="1" ht="21" customHeight="1" x14ac:dyDescent="0.2">
      <c r="A97" s="12">
        <v>9</v>
      </c>
      <c r="B97" s="11" t="s">
        <v>568</v>
      </c>
      <c r="C97" s="153" t="s">
        <v>567</v>
      </c>
      <c r="D97" s="153"/>
      <c r="E97" s="11"/>
      <c r="F97" s="11">
        <v>1</v>
      </c>
      <c r="G97" s="299">
        <v>100377</v>
      </c>
      <c r="H97" s="101" t="s">
        <v>681</v>
      </c>
      <c r="I97" s="157"/>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row>
    <row r="98" spans="1:256" ht="23.25" customHeight="1" x14ac:dyDescent="0.2">
      <c r="A98" s="12">
        <v>10</v>
      </c>
      <c r="B98" s="11" t="s">
        <v>570</v>
      </c>
      <c r="C98" s="153" t="s">
        <v>4117</v>
      </c>
      <c r="D98" s="153" t="s">
        <v>4118</v>
      </c>
      <c r="E98" s="11"/>
      <c r="F98" s="11">
        <v>3</v>
      </c>
      <c r="G98" s="299">
        <v>720489</v>
      </c>
      <c r="H98" s="157"/>
      <c r="I98" s="101" t="s">
        <v>681</v>
      </c>
    </row>
    <row r="99" spans="1:256" ht="78.75" customHeight="1" x14ac:dyDescent="0.2">
      <c r="A99" s="12">
        <v>10</v>
      </c>
      <c r="B99" s="11" t="s">
        <v>264</v>
      </c>
      <c r="C99" s="153" t="s">
        <v>619</v>
      </c>
      <c r="D99" s="153"/>
      <c r="E99" s="11" t="s">
        <v>841</v>
      </c>
      <c r="F99" s="11">
        <v>1</v>
      </c>
      <c r="G99" s="299">
        <v>720300</v>
      </c>
      <c r="H99" s="157"/>
      <c r="I99" s="101" t="s">
        <v>681</v>
      </c>
    </row>
    <row r="100" spans="1:256" ht="27" customHeight="1" x14ac:dyDescent="0.2">
      <c r="A100" s="12">
        <v>10</v>
      </c>
      <c r="B100" s="11" t="s">
        <v>570</v>
      </c>
      <c r="C100" s="153" t="s">
        <v>698</v>
      </c>
      <c r="D100" s="153"/>
      <c r="E100" s="11"/>
      <c r="F100" s="11">
        <v>3</v>
      </c>
      <c r="G100" s="299">
        <v>100958</v>
      </c>
      <c r="H100" s="101" t="s">
        <v>681</v>
      </c>
      <c r="I100" s="157"/>
    </row>
    <row r="101" spans="1:256" ht="26.25" customHeight="1" x14ac:dyDescent="0.2">
      <c r="A101" s="12">
        <v>10</v>
      </c>
      <c r="B101" s="11" t="s">
        <v>572</v>
      </c>
      <c r="C101" s="153" t="s">
        <v>292</v>
      </c>
      <c r="D101" s="153"/>
      <c r="E101" s="11"/>
      <c r="F101" s="11">
        <v>1</v>
      </c>
      <c r="G101" s="299">
        <v>100282</v>
      </c>
      <c r="H101" s="101" t="s">
        <v>681</v>
      </c>
      <c r="I101" s="157"/>
    </row>
    <row r="102" spans="1:256" ht="18" customHeight="1" x14ac:dyDescent="0.2">
      <c r="A102" s="12">
        <v>11</v>
      </c>
      <c r="B102" s="11" t="s">
        <v>573</v>
      </c>
      <c r="C102" s="153" t="s">
        <v>1059</v>
      </c>
      <c r="D102" s="153"/>
      <c r="E102" s="11" t="s">
        <v>165</v>
      </c>
      <c r="F102" s="11">
        <v>1</v>
      </c>
      <c r="G102" s="299">
        <v>720086</v>
      </c>
      <c r="H102" s="157"/>
      <c r="I102" s="101" t="s">
        <v>681</v>
      </c>
    </row>
    <row r="103" spans="1:256" ht="33.75" customHeight="1" x14ac:dyDescent="0.2">
      <c r="A103" s="12">
        <v>11</v>
      </c>
      <c r="B103" s="11" t="s">
        <v>573</v>
      </c>
      <c r="C103" s="153" t="s">
        <v>4119</v>
      </c>
      <c r="D103" s="153" t="s">
        <v>4120</v>
      </c>
      <c r="E103" s="11"/>
      <c r="F103" s="11">
        <v>1</v>
      </c>
      <c r="G103" s="299">
        <v>600056</v>
      </c>
      <c r="H103" s="101" t="s">
        <v>681</v>
      </c>
      <c r="I103" s="101"/>
    </row>
    <row r="104" spans="1:256" ht="27" customHeight="1" x14ac:dyDescent="0.2">
      <c r="A104" s="12">
        <v>11</v>
      </c>
      <c r="B104" s="11" t="s">
        <v>573</v>
      </c>
      <c r="C104" s="153" t="s">
        <v>4121</v>
      </c>
      <c r="D104" s="153" t="s">
        <v>4122</v>
      </c>
      <c r="E104" s="11"/>
      <c r="F104" s="11">
        <v>2</v>
      </c>
      <c r="G104" s="299">
        <v>100124</v>
      </c>
      <c r="H104" s="101" t="s">
        <v>681</v>
      </c>
      <c r="I104" s="157"/>
    </row>
    <row r="105" spans="1:256" ht="21.75" customHeight="1" x14ac:dyDescent="0.2">
      <c r="A105" s="12">
        <v>11</v>
      </c>
      <c r="B105" s="11" t="s">
        <v>574</v>
      </c>
      <c r="C105" s="153" t="s">
        <v>4123</v>
      </c>
      <c r="D105" s="153" t="s">
        <v>4124</v>
      </c>
      <c r="E105" s="11"/>
      <c r="F105" s="11">
        <v>1</v>
      </c>
      <c r="G105" s="299">
        <v>100263</v>
      </c>
      <c r="H105" s="101" t="s">
        <v>681</v>
      </c>
      <c r="I105" s="157"/>
    </row>
    <row r="106" spans="1:256" ht="20.25" customHeight="1" x14ac:dyDescent="0.2">
      <c r="A106" s="12">
        <v>11</v>
      </c>
      <c r="B106" s="11" t="s">
        <v>416</v>
      </c>
      <c r="C106" s="153" t="s">
        <v>353</v>
      </c>
      <c r="D106" s="153" t="s">
        <v>4125</v>
      </c>
      <c r="E106" s="11"/>
      <c r="F106" s="11">
        <v>3</v>
      </c>
      <c r="G106" s="299">
        <v>100366</v>
      </c>
      <c r="H106" s="101" t="s">
        <v>681</v>
      </c>
      <c r="I106" s="157"/>
    </row>
    <row r="107" spans="1:256" ht="20.25" customHeight="1" x14ac:dyDescent="0.2">
      <c r="A107" s="12">
        <v>11</v>
      </c>
      <c r="B107" s="11" t="s">
        <v>416</v>
      </c>
      <c r="C107" s="469" t="s">
        <v>4126</v>
      </c>
      <c r="D107" s="469" t="s">
        <v>4127</v>
      </c>
      <c r="E107" s="11"/>
      <c r="F107" s="11">
        <v>1</v>
      </c>
      <c r="G107" s="299">
        <v>100368</v>
      </c>
      <c r="H107" s="101" t="s">
        <v>681</v>
      </c>
      <c r="I107" s="157"/>
    </row>
    <row r="108" spans="1:256" ht="21.75" customHeight="1" x14ac:dyDescent="0.2">
      <c r="A108" s="12">
        <v>12</v>
      </c>
      <c r="B108" s="11" t="s">
        <v>417</v>
      </c>
      <c r="C108" s="153" t="s">
        <v>293</v>
      </c>
      <c r="D108" s="153"/>
      <c r="E108" s="11"/>
      <c r="F108" s="11">
        <v>1</v>
      </c>
      <c r="G108" s="299">
        <v>100365</v>
      </c>
      <c r="H108" s="101" t="s">
        <v>681</v>
      </c>
      <c r="I108" s="157"/>
    </row>
    <row r="109" spans="1:256" ht="18" customHeight="1" x14ac:dyDescent="0.2">
      <c r="A109" s="12">
        <v>12</v>
      </c>
      <c r="B109" s="11" t="s">
        <v>420</v>
      </c>
      <c r="C109" s="153" t="s">
        <v>419</v>
      </c>
      <c r="D109" s="153"/>
      <c r="E109" s="11"/>
      <c r="F109" s="11">
        <v>1</v>
      </c>
      <c r="G109" s="299">
        <v>100620</v>
      </c>
      <c r="H109" s="101" t="s">
        <v>681</v>
      </c>
      <c r="I109" s="157"/>
    </row>
    <row r="110" spans="1:256" ht="20.25" customHeight="1" x14ac:dyDescent="0.2">
      <c r="A110" s="12">
        <v>12</v>
      </c>
      <c r="B110" s="11" t="s">
        <v>421</v>
      </c>
      <c r="C110" s="153" t="s">
        <v>1095</v>
      </c>
      <c r="D110" s="153"/>
      <c r="E110" s="11"/>
      <c r="F110" s="11">
        <v>1</v>
      </c>
      <c r="G110" s="299">
        <v>600067</v>
      </c>
      <c r="H110" s="101" t="s">
        <v>681</v>
      </c>
      <c r="I110" s="157"/>
    </row>
    <row r="111" spans="1:256" s="42" customFormat="1" ht="18.75" customHeight="1" x14ac:dyDescent="0.2">
      <c r="A111" s="12">
        <v>12</v>
      </c>
      <c r="B111" s="11" t="s">
        <v>417</v>
      </c>
      <c r="C111" s="153" t="s">
        <v>4128</v>
      </c>
      <c r="D111" s="153" t="s">
        <v>4129</v>
      </c>
      <c r="E111" s="11"/>
      <c r="F111" s="11">
        <v>2</v>
      </c>
      <c r="G111" s="299">
        <v>720500</v>
      </c>
      <c r="H111" s="157"/>
      <c r="I111" s="101" t="s">
        <v>681</v>
      </c>
    </row>
    <row r="112" spans="1:256" ht="18.75" customHeight="1" x14ac:dyDescent="0.2">
      <c r="A112" s="12">
        <v>12</v>
      </c>
      <c r="B112" s="11" t="s">
        <v>418</v>
      </c>
      <c r="C112" s="153" t="s">
        <v>294</v>
      </c>
      <c r="D112" s="153"/>
      <c r="E112" s="11"/>
      <c r="F112" s="11">
        <v>1</v>
      </c>
      <c r="G112" s="299">
        <v>100288</v>
      </c>
      <c r="H112" s="101" t="s">
        <v>681</v>
      </c>
      <c r="I112" s="157"/>
    </row>
    <row r="113" spans="1:9" ht="18" customHeight="1" x14ac:dyDescent="0.2">
      <c r="A113" s="12">
        <v>13</v>
      </c>
      <c r="B113" s="11" t="s">
        <v>427</v>
      </c>
      <c r="C113" s="153" t="s">
        <v>4130</v>
      </c>
      <c r="D113" s="153" t="s">
        <v>4131</v>
      </c>
      <c r="E113" s="11"/>
      <c r="F113" s="11">
        <v>1</v>
      </c>
      <c r="G113" s="299">
        <v>100075</v>
      </c>
      <c r="H113" s="101" t="s">
        <v>681</v>
      </c>
      <c r="I113" s="157"/>
    </row>
    <row r="114" spans="1:9" ht="17.25" customHeight="1" x14ac:dyDescent="0.2">
      <c r="A114" s="12">
        <v>13</v>
      </c>
      <c r="B114" s="11" t="s">
        <v>422</v>
      </c>
      <c r="C114" s="153" t="s">
        <v>1537</v>
      </c>
      <c r="D114" s="153"/>
      <c r="E114" s="11"/>
      <c r="F114" s="11">
        <v>1</v>
      </c>
      <c r="G114" s="376">
        <v>100417</v>
      </c>
      <c r="H114" s="101" t="s">
        <v>681</v>
      </c>
      <c r="I114" s="157"/>
    </row>
    <row r="115" spans="1:9" x14ac:dyDescent="0.2">
      <c r="A115" s="12">
        <v>13</v>
      </c>
      <c r="B115" s="11" t="s">
        <v>425</v>
      </c>
      <c r="C115" s="153" t="s">
        <v>1130</v>
      </c>
      <c r="D115" s="153"/>
      <c r="E115" s="11"/>
      <c r="F115" s="11">
        <v>1</v>
      </c>
      <c r="G115" s="299">
        <v>600080</v>
      </c>
      <c r="H115" s="101" t="s">
        <v>681</v>
      </c>
      <c r="I115" s="101"/>
    </row>
    <row r="116" spans="1:9" ht="20.25" customHeight="1" x14ac:dyDescent="0.2">
      <c r="A116" s="12">
        <v>13</v>
      </c>
      <c r="B116" s="11" t="s">
        <v>426</v>
      </c>
      <c r="C116" s="153" t="s">
        <v>4132</v>
      </c>
      <c r="D116" s="153"/>
      <c r="E116" s="11"/>
      <c r="F116" s="11">
        <v>1</v>
      </c>
      <c r="G116" s="370">
        <v>720472</v>
      </c>
      <c r="H116" s="157"/>
      <c r="I116" s="101" t="s">
        <v>681</v>
      </c>
    </row>
    <row r="117" spans="1:9" ht="16.5" customHeight="1" x14ac:dyDescent="0.2">
      <c r="A117" s="12">
        <v>13</v>
      </c>
      <c r="B117" s="11" t="s">
        <v>426</v>
      </c>
      <c r="C117" s="153" t="s">
        <v>4133</v>
      </c>
      <c r="D117" s="153" t="s">
        <v>4134</v>
      </c>
      <c r="E117" s="11"/>
      <c r="F117" s="11">
        <v>1</v>
      </c>
      <c r="G117" s="299">
        <v>720486</v>
      </c>
      <c r="H117" s="157"/>
      <c r="I117" s="101" t="s">
        <v>681</v>
      </c>
    </row>
    <row r="118" spans="1:9" ht="17.25" customHeight="1" x14ac:dyDescent="0.2">
      <c r="A118" s="12">
        <v>13</v>
      </c>
      <c r="B118" s="11" t="s">
        <v>423</v>
      </c>
      <c r="C118" s="153" t="s">
        <v>295</v>
      </c>
      <c r="D118" s="153"/>
      <c r="E118" s="11"/>
      <c r="F118" s="11">
        <v>1</v>
      </c>
      <c r="G118" s="299">
        <v>100163</v>
      </c>
      <c r="H118" s="101" t="s">
        <v>681</v>
      </c>
      <c r="I118" s="157"/>
    </row>
    <row r="119" spans="1:9" ht="18" customHeight="1" x14ac:dyDescent="0.2">
      <c r="A119" s="12">
        <v>13</v>
      </c>
      <c r="B119" s="11" t="s">
        <v>428</v>
      </c>
      <c r="C119" s="153" t="s">
        <v>252</v>
      </c>
      <c r="D119" s="153"/>
      <c r="E119" s="11"/>
      <c r="F119" s="11">
        <v>1</v>
      </c>
      <c r="G119" s="299">
        <v>100019</v>
      </c>
      <c r="H119" s="101" t="s">
        <v>681</v>
      </c>
      <c r="I119" s="157"/>
    </row>
    <row r="120" spans="1:9" ht="22.5" customHeight="1" x14ac:dyDescent="0.2">
      <c r="A120" s="12">
        <v>13</v>
      </c>
      <c r="B120" s="11" t="s">
        <v>428</v>
      </c>
      <c r="C120" s="153" t="s">
        <v>4135</v>
      </c>
      <c r="D120" s="153" t="s">
        <v>4136</v>
      </c>
      <c r="E120" s="11"/>
      <c r="F120" s="11">
        <v>1</v>
      </c>
      <c r="G120" s="299">
        <v>100020</v>
      </c>
      <c r="H120" s="101" t="s">
        <v>681</v>
      </c>
      <c r="I120" s="157"/>
    </row>
    <row r="121" spans="1:9" ht="25.5" customHeight="1" x14ac:dyDescent="0.2">
      <c r="A121" s="12">
        <v>13</v>
      </c>
      <c r="B121" s="11" t="s">
        <v>430</v>
      </c>
      <c r="C121" s="454" t="s">
        <v>842</v>
      </c>
      <c r="D121" s="454"/>
      <c r="E121" s="11"/>
      <c r="F121" s="11">
        <v>1</v>
      </c>
      <c r="G121" s="370">
        <v>100960</v>
      </c>
      <c r="H121" s="101" t="s">
        <v>681</v>
      </c>
      <c r="I121" s="101"/>
    </row>
    <row r="122" spans="1:9" ht="18" customHeight="1" x14ac:dyDescent="0.2">
      <c r="A122" s="12">
        <v>13</v>
      </c>
      <c r="B122" s="11" t="s">
        <v>426</v>
      </c>
      <c r="C122" s="153" t="s">
        <v>4137</v>
      </c>
      <c r="D122" s="153" t="s">
        <v>4138</v>
      </c>
      <c r="E122" s="11"/>
      <c r="F122" s="11">
        <v>1</v>
      </c>
      <c r="G122" s="299">
        <v>100281</v>
      </c>
      <c r="H122" s="101" t="s">
        <v>681</v>
      </c>
      <c r="I122" s="157"/>
    </row>
    <row r="123" spans="1:9" ht="22.5" customHeight="1" x14ac:dyDescent="0.2">
      <c r="A123" s="12">
        <v>13</v>
      </c>
      <c r="B123" s="11" t="s">
        <v>422</v>
      </c>
      <c r="C123" s="153" t="s">
        <v>391</v>
      </c>
      <c r="D123" s="153"/>
      <c r="E123" s="11"/>
      <c r="F123" s="11">
        <v>1</v>
      </c>
      <c r="G123" s="299">
        <v>730028</v>
      </c>
      <c r="H123" s="157"/>
      <c r="I123" s="101" t="s">
        <v>681</v>
      </c>
    </row>
    <row r="124" spans="1:9" ht="18.75" customHeight="1" x14ac:dyDescent="0.2">
      <c r="A124" s="12">
        <v>14</v>
      </c>
      <c r="B124" s="11" t="s">
        <v>437</v>
      </c>
      <c r="C124" s="153" t="s">
        <v>4139</v>
      </c>
      <c r="D124" s="153"/>
      <c r="E124" s="11"/>
      <c r="F124" s="11"/>
      <c r="G124" s="374">
        <v>720517</v>
      </c>
      <c r="H124" s="157"/>
      <c r="I124" s="101" t="s">
        <v>681</v>
      </c>
    </row>
    <row r="125" spans="1:9" ht="21" customHeight="1" x14ac:dyDescent="0.2">
      <c r="A125" s="12">
        <v>14</v>
      </c>
      <c r="B125" s="11" t="s">
        <v>437</v>
      </c>
      <c r="C125" s="153" t="s">
        <v>392</v>
      </c>
      <c r="D125" s="153"/>
      <c r="E125" s="11"/>
      <c r="F125" s="11">
        <v>1</v>
      </c>
      <c r="G125" s="299">
        <v>100959</v>
      </c>
      <c r="H125" s="101" t="s">
        <v>681</v>
      </c>
      <c r="I125" s="157"/>
    </row>
    <row r="126" spans="1:9" ht="19.5" customHeight="1" x14ac:dyDescent="0.2">
      <c r="A126" s="12">
        <v>14</v>
      </c>
      <c r="B126" s="11" t="s">
        <v>438</v>
      </c>
      <c r="C126" s="153" t="s">
        <v>393</v>
      </c>
      <c r="D126" s="153"/>
      <c r="E126" s="11"/>
      <c r="F126" s="11">
        <v>1</v>
      </c>
      <c r="G126" s="370">
        <v>600081</v>
      </c>
      <c r="H126" s="101" t="s">
        <v>681</v>
      </c>
      <c r="I126" s="157"/>
    </row>
    <row r="127" spans="1:9" ht="21.75" customHeight="1" x14ac:dyDescent="0.2">
      <c r="A127" s="12">
        <v>14</v>
      </c>
      <c r="B127" s="11" t="s">
        <v>440</v>
      </c>
      <c r="C127" s="153" t="s">
        <v>4140</v>
      </c>
      <c r="D127" s="153" t="s">
        <v>4141</v>
      </c>
      <c r="E127" s="11"/>
      <c r="F127" s="11">
        <v>1</v>
      </c>
      <c r="G127" s="370">
        <v>100001</v>
      </c>
      <c r="H127" s="101" t="s">
        <v>681</v>
      </c>
      <c r="I127" s="157"/>
    </row>
    <row r="128" spans="1:9" ht="20.25" customHeight="1" x14ac:dyDescent="0.2">
      <c r="A128" s="12">
        <v>14</v>
      </c>
      <c r="B128" s="11" t="s">
        <v>439</v>
      </c>
      <c r="C128" s="153" t="s">
        <v>394</v>
      </c>
      <c r="D128" s="153"/>
      <c r="E128" s="11"/>
      <c r="F128" s="11">
        <v>1</v>
      </c>
      <c r="G128" s="299">
        <v>100394</v>
      </c>
      <c r="H128" s="101" t="s">
        <v>681</v>
      </c>
      <c r="I128" s="157"/>
    </row>
    <row r="129" spans="1:9" ht="21" customHeight="1" x14ac:dyDescent="0.2">
      <c r="A129" s="12">
        <v>14</v>
      </c>
      <c r="B129" s="11" t="s">
        <v>437</v>
      </c>
      <c r="C129" s="153" t="s">
        <v>4142</v>
      </c>
      <c r="D129" s="153" t="s">
        <v>4143</v>
      </c>
      <c r="E129" s="11"/>
      <c r="F129" s="11">
        <v>2</v>
      </c>
      <c r="G129" s="299">
        <v>720508</v>
      </c>
      <c r="H129" s="157"/>
      <c r="I129" s="101" t="s">
        <v>681</v>
      </c>
    </row>
    <row r="130" spans="1:9" ht="15" customHeight="1" x14ac:dyDescent="0.2">
      <c r="A130" s="12">
        <v>14</v>
      </c>
      <c r="B130" s="11" t="s">
        <v>432</v>
      </c>
      <c r="C130" s="153" t="s">
        <v>1568</v>
      </c>
      <c r="D130" s="153"/>
      <c r="E130" s="11"/>
      <c r="F130" s="11">
        <v>1</v>
      </c>
      <c r="G130" s="299">
        <v>100078</v>
      </c>
      <c r="H130" s="101" t="s">
        <v>681</v>
      </c>
      <c r="I130" s="157"/>
    </row>
    <row r="131" spans="1:9" ht="18.75" customHeight="1" x14ac:dyDescent="0.2">
      <c r="A131" s="12">
        <v>15</v>
      </c>
      <c r="B131" s="11" t="s">
        <v>539</v>
      </c>
      <c r="C131" s="153" t="s">
        <v>1579</v>
      </c>
      <c r="D131" s="153"/>
      <c r="E131" s="11"/>
      <c r="F131" s="11"/>
      <c r="G131" s="371" t="s">
        <v>1011</v>
      </c>
      <c r="H131" s="157"/>
      <c r="I131" s="101" t="s">
        <v>681</v>
      </c>
    </row>
    <row r="132" spans="1:9" ht="47.25" customHeight="1" x14ac:dyDescent="0.2">
      <c r="A132" s="12">
        <v>15</v>
      </c>
      <c r="B132" s="11" t="s">
        <v>107</v>
      </c>
      <c r="C132" s="153" t="s">
        <v>4144</v>
      </c>
      <c r="D132" s="153" t="s">
        <v>4145</v>
      </c>
      <c r="E132" s="11"/>
      <c r="F132" s="11">
        <v>1</v>
      </c>
      <c r="G132" s="299">
        <v>730139</v>
      </c>
      <c r="H132" s="157"/>
      <c r="I132" s="101" t="s">
        <v>681</v>
      </c>
    </row>
    <row r="133" spans="1:9" ht="21" customHeight="1" x14ac:dyDescent="0.2">
      <c r="A133" s="12">
        <v>15</v>
      </c>
      <c r="B133" s="11" t="s">
        <v>539</v>
      </c>
      <c r="C133" s="153" t="s">
        <v>4146</v>
      </c>
      <c r="D133" s="153" t="s">
        <v>4147</v>
      </c>
      <c r="E133" s="11"/>
      <c r="F133" s="11">
        <v>1</v>
      </c>
      <c r="G133" s="299">
        <v>730103</v>
      </c>
      <c r="H133" s="157"/>
      <c r="I133" s="101" t="s">
        <v>681</v>
      </c>
    </row>
    <row r="134" spans="1:9" ht="19.5" customHeight="1" x14ac:dyDescent="0.2">
      <c r="A134" s="12">
        <v>15</v>
      </c>
      <c r="B134" s="11" t="s">
        <v>539</v>
      </c>
      <c r="C134" s="153" t="s">
        <v>4148</v>
      </c>
      <c r="D134" s="153" t="s">
        <v>4149</v>
      </c>
      <c r="E134" s="11"/>
      <c r="F134" s="11">
        <v>1</v>
      </c>
      <c r="G134" s="299">
        <v>730082</v>
      </c>
      <c r="H134" s="157"/>
      <c r="I134" s="101" t="s">
        <v>681</v>
      </c>
    </row>
    <row r="135" spans="1:9" ht="22.5" customHeight="1" x14ac:dyDescent="0.2">
      <c r="A135" s="12">
        <v>15</v>
      </c>
      <c r="B135" s="11" t="s">
        <v>539</v>
      </c>
      <c r="C135" s="153" t="s">
        <v>1667</v>
      </c>
      <c r="D135" s="153"/>
      <c r="E135" s="11"/>
      <c r="F135" s="11">
        <v>1</v>
      </c>
      <c r="G135" s="371" t="s">
        <v>1011</v>
      </c>
      <c r="H135" s="466" t="s">
        <v>681</v>
      </c>
      <c r="I135" s="101"/>
    </row>
    <row r="136" spans="1:9" x14ac:dyDescent="0.2">
      <c r="A136" s="12">
        <v>15</v>
      </c>
      <c r="B136" s="11" t="s">
        <v>539</v>
      </c>
      <c r="C136" s="153" t="s">
        <v>4150</v>
      </c>
      <c r="D136" s="153" t="s">
        <v>4151</v>
      </c>
      <c r="E136" s="11"/>
      <c r="F136" s="11">
        <v>1</v>
      </c>
      <c r="G136" s="299">
        <v>100101</v>
      </c>
      <c r="H136" s="101" t="s">
        <v>681</v>
      </c>
      <c r="I136" s="157"/>
    </row>
    <row r="137" spans="1:9" ht="20.25" customHeight="1" x14ac:dyDescent="0.2">
      <c r="A137" s="12">
        <v>15</v>
      </c>
      <c r="B137" s="11" t="s">
        <v>441</v>
      </c>
      <c r="C137" s="153" t="s">
        <v>4152</v>
      </c>
      <c r="D137" s="153" t="s">
        <v>4153</v>
      </c>
      <c r="E137" s="11"/>
      <c r="F137" s="11">
        <v>1</v>
      </c>
      <c r="G137" s="299">
        <v>100322</v>
      </c>
      <c r="H137" s="101" t="s">
        <v>681</v>
      </c>
      <c r="I137" s="157"/>
    </row>
    <row r="138" spans="1:9" x14ac:dyDescent="0.2">
      <c r="A138" s="12">
        <v>15</v>
      </c>
      <c r="B138" s="11" t="s">
        <v>442</v>
      </c>
      <c r="C138" s="153" t="s">
        <v>4154</v>
      </c>
      <c r="D138" s="153" t="s">
        <v>4155</v>
      </c>
      <c r="E138" s="247"/>
      <c r="F138" s="11">
        <v>1</v>
      </c>
      <c r="G138" s="299">
        <v>600059</v>
      </c>
      <c r="H138" s="101" t="s">
        <v>681</v>
      </c>
      <c r="I138" s="101" t="s">
        <v>681</v>
      </c>
    </row>
    <row r="139" spans="1:9" ht="18" customHeight="1" x14ac:dyDescent="0.2">
      <c r="A139" s="12">
        <v>15</v>
      </c>
      <c r="B139" s="11" t="s">
        <v>538</v>
      </c>
      <c r="C139" s="153" t="s">
        <v>315</v>
      </c>
      <c r="D139" s="153"/>
      <c r="E139" s="11"/>
      <c r="F139" s="11">
        <v>1</v>
      </c>
      <c r="G139" s="299">
        <v>100023</v>
      </c>
      <c r="H139" s="101" t="s">
        <v>681</v>
      </c>
      <c r="I139" s="157"/>
    </row>
    <row r="140" spans="1:9" x14ac:dyDescent="0.2">
      <c r="A140" s="12">
        <v>15</v>
      </c>
      <c r="B140" s="11" t="s">
        <v>542</v>
      </c>
      <c r="C140" s="153" t="s">
        <v>302</v>
      </c>
      <c r="D140" s="153"/>
      <c r="E140" s="11"/>
      <c r="F140" s="11">
        <v>1</v>
      </c>
      <c r="G140" s="299">
        <v>100073</v>
      </c>
      <c r="H140" s="101" t="s">
        <v>681</v>
      </c>
      <c r="I140" s="157"/>
    </row>
    <row r="141" spans="1:9" x14ac:dyDescent="0.2">
      <c r="A141" s="12">
        <v>15</v>
      </c>
      <c r="B141" s="11" t="s">
        <v>624</v>
      </c>
      <c r="C141" s="153" t="s">
        <v>4159</v>
      </c>
      <c r="D141" s="153" t="s">
        <v>4156</v>
      </c>
      <c r="E141" s="11"/>
      <c r="F141" s="11">
        <v>1</v>
      </c>
      <c r="G141" s="299">
        <v>600053</v>
      </c>
      <c r="H141" s="101" t="s">
        <v>681</v>
      </c>
      <c r="I141" s="101"/>
    </row>
    <row r="142" spans="1:9" ht="25.5" x14ac:dyDescent="0.2">
      <c r="A142" s="12">
        <v>15</v>
      </c>
      <c r="B142" s="11" t="s">
        <v>543</v>
      </c>
      <c r="C142" s="153" t="s">
        <v>4157</v>
      </c>
      <c r="D142" s="153" t="s">
        <v>4158</v>
      </c>
      <c r="E142" s="11"/>
      <c r="F142" s="11">
        <v>1</v>
      </c>
      <c r="G142" s="299">
        <v>720461</v>
      </c>
      <c r="H142" s="157"/>
      <c r="I142" s="101" t="s">
        <v>681</v>
      </c>
    </row>
    <row r="143" spans="1:9" x14ac:dyDescent="0.2">
      <c r="A143" s="12">
        <v>15</v>
      </c>
      <c r="B143" s="11" t="s">
        <v>312</v>
      </c>
      <c r="C143" s="153" t="s">
        <v>4160</v>
      </c>
      <c r="D143" s="153" t="s">
        <v>4161</v>
      </c>
      <c r="E143" s="11"/>
      <c r="F143" s="11">
        <v>1</v>
      </c>
      <c r="G143" s="299">
        <v>600066</v>
      </c>
      <c r="H143" s="101" t="s">
        <v>681</v>
      </c>
      <c r="I143" s="101"/>
    </row>
    <row r="144" spans="1:9" x14ac:dyDescent="0.2">
      <c r="A144" s="12">
        <v>15</v>
      </c>
      <c r="B144" s="358" t="s">
        <v>543</v>
      </c>
      <c r="C144" s="362" t="s">
        <v>1096</v>
      </c>
      <c r="D144" s="362"/>
      <c r="E144" s="358"/>
      <c r="F144" s="358">
        <v>1</v>
      </c>
      <c r="G144" s="299">
        <v>100034</v>
      </c>
      <c r="H144" s="101" t="s">
        <v>681</v>
      </c>
      <c r="I144" s="157"/>
    </row>
    <row r="145" spans="1:9" x14ac:dyDescent="0.2">
      <c r="A145" s="456">
        <v>15</v>
      </c>
      <c r="B145" s="11" t="s">
        <v>314</v>
      </c>
      <c r="C145" s="153" t="s">
        <v>313</v>
      </c>
      <c r="D145" s="153"/>
      <c r="E145" s="11"/>
      <c r="F145" s="11">
        <v>1</v>
      </c>
      <c r="G145" s="299">
        <v>100130</v>
      </c>
      <c r="H145" s="101" t="s">
        <v>681</v>
      </c>
      <c r="I145" s="157"/>
    </row>
    <row r="146" spans="1:9" x14ac:dyDescent="0.2">
      <c r="A146" s="12">
        <v>15</v>
      </c>
      <c r="B146" s="11" t="s">
        <v>350</v>
      </c>
      <c r="C146" s="153" t="s">
        <v>349</v>
      </c>
      <c r="D146" s="153"/>
      <c r="E146" s="11"/>
      <c r="F146" s="11">
        <v>1</v>
      </c>
      <c r="G146" s="299">
        <v>100380</v>
      </c>
      <c r="H146" s="101" t="s">
        <v>681</v>
      </c>
      <c r="I146" s="157"/>
    </row>
    <row r="147" spans="1:9" ht="18.75" customHeight="1" x14ac:dyDescent="0.2">
      <c r="A147" s="12">
        <v>15</v>
      </c>
      <c r="B147" s="11" t="s">
        <v>352</v>
      </c>
      <c r="C147" s="153" t="s">
        <v>1076</v>
      </c>
      <c r="D147" s="153"/>
      <c r="E147" s="11"/>
      <c r="F147" s="11"/>
      <c r="G147" s="299">
        <v>720498</v>
      </c>
      <c r="H147" s="157"/>
      <c r="I147" s="101" t="s">
        <v>681</v>
      </c>
    </row>
    <row r="148" spans="1:9" ht="19.5" customHeight="1" x14ac:dyDescent="0.2">
      <c r="A148" s="12">
        <v>15</v>
      </c>
      <c r="B148" s="11" t="s">
        <v>314</v>
      </c>
      <c r="C148" s="153" t="s">
        <v>4162</v>
      </c>
      <c r="D148" s="153" t="s">
        <v>4163</v>
      </c>
      <c r="E148" s="11"/>
      <c r="F148" s="11">
        <v>1</v>
      </c>
      <c r="G148" s="299">
        <v>720462</v>
      </c>
      <c r="H148" s="157"/>
      <c r="I148" s="101" t="s">
        <v>681</v>
      </c>
    </row>
    <row r="149" spans="1:9" ht="25.5" x14ac:dyDescent="0.2">
      <c r="A149" s="12">
        <v>15</v>
      </c>
      <c r="B149" s="11" t="s">
        <v>539</v>
      </c>
      <c r="C149" s="153" t="s">
        <v>4164</v>
      </c>
      <c r="D149" s="153" t="s">
        <v>4165</v>
      </c>
      <c r="E149" s="11"/>
      <c r="F149" s="11">
        <v>1</v>
      </c>
      <c r="G149" s="299">
        <v>720540</v>
      </c>
      <c r="H149" s="157"/>
      <c r="I149" s="101" t="s">
        <v>681</v>
      </c>
    </row>
    <row r="150" spans="1:9" ht="15" customHeight="1" x14ac:dyDescent="0.2">
      <c r="A150" s="12">
        <v>15</v>
      </c>
      <c r="B150" s="11" t="s">
        <v>539</v>
      </c>
      <c r="C150" s="153" t="s">
        <v>316</v>
      </c>
      <c r="D150" s="153"/>
      <c r="E150" s="11"/>
      <c r="F150" s="11">
        <v>3</v>
      </c>
      <c r="G150" s="299">
        <v>720474</v>
      </c>
      <c r="H150" s="157"/>
      <c r="I150" s="101" t="s">
        <v>681</v>
      </c>
    </row>
    <row r="151" spans="1:9" ht="18.75" customHeight="1" x14ac:dyDescent="0.2">
      <c r="A151" s="12">
        <v>15</v>
      </c>
      <c r="B151" s="11" t="s">
        <v>626</v>
      </c>
      <c r="C151" s="153" t="s">
        <v>321</v>
      </c>
      <c r="D151" s="153"/>
      <c r="E151" s="11"/>
      <c r="F151" s="11">
        <v>1</v>
      </c>
      <c r="G151" s="299">
        <v>600052</v>
      </c>
      <c r="H151" s="101" t="s">
        <v>681</v>
      </c>
      <c r="I151" s="157"/>
    </row>
    <row r="152" spans="1:9" ht="19.5" customHeight="1" x14ac:dyDescent="0.2">
      <c r="A152" s="12">
        <v>15</v>
      </c>
      <c r="B152" s="11" t="s">
        <v>539</v>
      </c>
      <c r="C152" s="153" t="s">
        <v>1538</v>
      </c>
      <c r="D152" s="153"/>
      <c r="E152" s="11"/>
      <c r="F152" s="11">
        <v>2</v>
      </c>
      <c r="G152" s="374">
        <v>720511</v>
      </c>
      <c r="H152" s="157"/>
      <c r="I152" s="101" t="s">
        <v>681</v>
      </c>
    </row>
    <row r="153" spans="1:9" ht="21" customHeight="1" x14ac:dyDescent="0.2">
      <c r="A153" s="12">
        <v>15</v>
      </c>
      <c r="B153" s="11" t="s">
        <v>441</v>
      </c>
      <c r="C153" s="153" t="s">
        <v>4166</v>
      </c>
      <c r="D153" s="153" t="s">
        <v>4167</v>
      </c>
      <c r="E153" s="11"/>
      <c r="F153" s="11">
        <v>1</v>
      </c>
      <c r="G153" s="299">
        <v>600079</v>
      </c>
      <c r="H153" s="101" t="s">
        <v>681</v>
      </c>
      <c r="I153" s="101"/>
    </row>
    <row r="154" spans="1:9" ht="24.75" customHeight="1" x14ac:dyDescent="0.2">
      <c r="A154" s="12">
        <v>15</v>
      </c>
      <c r="B154" s="11" t="s">
        <v>107</v>
      </c>
      <c r="C154" s="153" t="s">
        <v>964</v>
      </c>
      <c r="D154" s="153"/>
      <c r="E154" s="11"/>
      <c r="F154" s="11">
        <v>1</v>
      </c>
      <c r="G154" s="299">
        <v>720493</v>
      </c>
      <c r="H154" s="157"/>
      <c r="I154" s="101" t="s">
        <v>681</v>
      </c>
    </row>
    <row r="155" spans="1:9" ht="21" customHeight="1" x14ac:dyDescent="0.2">
      <c r="A155" s="12">
        <v>15</v>
      </c>
      <c r="B155" s="11" t="s">
        <v>441</v>
      </c>
      <c r="C155" s="153" t="s">
        <v>4168</v>
      </c>
      <c r="D155" s="153" t="s">
        <v>4169</v>
      </c>
      <c r="E155" s="11"/>
      <c r="F155" s="11">
        <v>1</v>
      </c>
      <c r="G155" s="299">
        <v>720499</v>
      </c>
      <c r="H155" s="157"/>
      <c r="I155" s="101" t="s">
        <v>681</v>
      </c>
    </row>
    <row r="156" spans="1:9" ht="16.5" customHeight="1" x14ac:dyDescent="0.2">
      <c r="A156" s="12">
        <v>15</v>
      </c>
      <c r="B156" s="358" t="s">
        <v>539</v>
      </c>
      <c r="C156" s="362" t="s">
        <v>4170</v>
      </c>
      <c r="D156" s="460" t="s">
        <v>4171</v>
      </c>
      <c r="E156" s="169"/>
      <c r="F156" s="11">
        <v>1</v>
      </c>
      <c r="G156" s="299">
        <v>100538</v>
      </c>
      <c r="H156" s="101" t="s">
        <v>681</v>
      </c>
      <c r="I156" s="157"/>
    </row>
    <row r="157" spans="1:9" ht="18.75" customHeight="1" x14ac:dyDescent="0.2">
      <c r="A157" s="12">
        <v>15</v>
      </c>
      <c r="B157" s="11" t="s">
        <v>539</v>
      </c>
      <c r="C157" s="153" t="s">
        <v>628</v>
      </c>
      <c r="D157" s="153"/>
      <c r="E157" s="11"/>
      <c r="F157" s="11">
        <v>1</v>
      </c>
      <c r="G157" s="299">
        <v>100117</v>
      </c>
      <c r="H157" s="101" t="s">
        <v>681</v>
      </c>
      <c r="I157" s="157"/>
    </row>
    <row r="158" spans="1:9" ht="20.25" customHeight="1" x14ac:dyDescent="0.2">
      <c r="A158" s="12">
        <v>15</v>
      </c>
      <c r="B158" s="11" t="s">
        <v>539</v>
      </c>
      <c r="C158" s="153" t="s">
        <v>4172</v>
      </c>
      <c r="D158" s="153" t="s">
        <v>4173</v>
      </c>
      <c r="E158" s="11"/>
      <c r="F158" s="11">
        <v>2</v>
      </c>
      <c r="G158" s="299">
        <v>100104</v>
      </c>
      <c r="H158" s="101" t="s">
        <v>681</v>
      </c>
      <c r="I158" s="157"/>
    </row>
    <row r="159" spans="1:9" ht="19.5" customHeight="1" x14ac:dyDescent="0.2">
      <c r="A159" s="12">
        <v>15</v>
      </c>
      <c r="B159" s="11" t="s">
        <v>539</v>
      </c>
      <c r="C159" s="153" t="s">
        <v>166</v>
      </c>
      <c r="D159" s="153"/>
      <c r="E159" s="11"/>
      <c r="F159" s="11">
        <v>6</v>
      </c>
      <c r="G159" s="299">
        <v>100121</v>
      </c>
      <c r="H159" s="101" t="s">
        <v>681</v>
      </c>
      <c r="I159" s="157"/>
    </row>
    <row r="160" spans="1:9" x14ac:dyDescent="0.2">
      <c r="A160" s="457" t="s">
        <v>593</v>
      </c>
      <c r="B160" s="458"/>
      <c r="C160" s="459"/>
      <c r="D160" s="459"/>
      <c r="E160" s="461" t="s">
        <v>304</v>
      </c>
      <c r="F160" s="462">
        <f>SUM(F1:F159)</f>
        <v>183</v>
      </c>
      <c r="H160" s="157"/>
      <c r="I160" s="157"/>
    </row>
    <row r="161" spans="1:9" x14ac:dyDescent="0.2">
      <c r="A161" s="163"/>
      <c r="B161" s="241"/>
      <c r="C161" s="460" t="s">
        <v>2</v>
      </c>
      <c r="D161" s="460"/>
      <c r="E161" s="241"/>
      <c r="F161" s="463"/>
      <c r="G161" s="377"/>
      <c r="H161" s="157"/>
      <c r="I161" s="157"/>
    </row>
    <row r="162" spans="1:9" x14ac:dyDescent="0.2">
      <c r="C162" s="364"/>
      <c r="D162" s="364"/>
      <c r="F162" s="367"/>
      <c r="G162" s="378"/>
      <c r="H162" s="6"/>
    </row>
    <row r="163" spans="1:9" x14ac:dyDescent="0.2">
      <c r="F163" s="367"/>
      <c r="G163" s="378"/>
      <c r="H163" s="6"/>
    </row>
    <row r="164" spans="1:9" x14ac:dyDescent="0.2">
      <c r="F164" s="367"/>
      <c r="G164" s="378"/>
      <c r="H164" s="6"/>
    </row>
    <row r="165" spans="1:9" x14ac:dyDescent="0.2">
      <c r="F165" s="367"/>
      <c r="G165" s="378"/>
      <c r="H165" s="6"/>
    </row>
    <row r="166" spans="1:9" x14ac:dyDescent="0.2">
      <c r="F166" s="367"/>
      <c r="G166" s="378"/>
      <c r="H166" s="6"/>
    </row>
    <row r="167" spans="1:9" x14ac:dyDescent="0.2">
      <c r="F167" s="367"/>
      <c r="G167" s="378"/>
      <c r="H167" s="6"/>
    </row>
    <row r="168" spans="1:9" x14ac:dyDescent="0.2">
      <c r="F168" s="367"/>
      <c r="G168" s="378"/>
      <c r="H168" s="6"/>
    </row>
    <row r="169" spans="1:9" x14ac:dyDescent="0.2">
      <c r="F169" s="367"/>
      <c r="G169" s="378"/>
      <c r="H169" s="6"/>
    </row>
    <row r="170" spans="1:9" x14ac:dyDescent="0.2">
      <c r="F170" s="367"/>
      <c r="G170" s="378"/>
      <c r="H170" s="6"/>
    </row>
    <row r="171" spans="1:9" x14ac:dyDescent="0.2">
      <c r="F171" s="367"/>
      <c r="G171" s="378"/>
      <c r="H171" s="6"/>
    </row>
    <row r="172" spans="1:9" x14ac:dyDescent="0.2">
      <c r="F172" s="367"/>
      <c r="G172" s="378"/>
      <c r="H172" s="6"/>
    </row>
    <row r="173" spans="1:9" x14ac:dyDescent="0.2">
      <c r="F173" s="367"/>
      <c r="G173" s="378"/>
      <c r="H173" s="6"/>
    </row>
    <row r="174" spans="1:9" x14ac:dyDescent="0.2">
      <c r="F174" s="367"/>
      <c r="G174" s="378"/>
      <c r="H174" s="6"/>
    </row>
    <row r="175" spans="1:9" x14ac:dyDescent="0.2">
      <c r="F175" s="367"/>
      <c r="G175" s="378"/>
      <c r="H175" s="6"/>
    </row>
    <row r="176" spans="1:9" x14ac:dyDescent="0.2">
      <c r="F176" s="367"/>
      <c r="G176" s="378"/>
      <c r="H176" s="6"/>
    </row>
    <row r="177" spans="6:8" x14ac:dyDescent="0.2">
      <c r="F177" s="367"/>
      <c r="G177" s="378"/>
      <c r="H177" s="6"/>
    </row>
    <row r="178" spans="6:8" x14ac:dyDescent="0.2">
      <c r="F178" s="367"/>
      <c r="G178" s="378"/>
      <c r="H178" s="6"/>
    </row>
    <row r="179" spans="6:8" x14ac:dyDescent="0.2">
      <c r="F179" s="367"/>
      <c r="G179" s="378"/>
      <c r="H179" s="6"/>
    </row>
    <row r="180" spans="6:8" x14ac:dyDescent="0.2">
      <c r="F180" s="367"/>
      <c r="G180" s="378"/>
      <c r="H180" s="6"/>
    </row>
    <row r="181" spans="6:8" x14ac:dyDescent="0.2">
      <c r="F181" s="367"/>
      <c r="G181" s="378"/>
      <c r="H181" s="6"/>
    </row>
    <row r="182" spans="6:8" x14ac:dyDescent="0.2">
      <c r="F182" s="367"/>
      <c r="G182" s="378"/>
      <c r="H182" s="6"/>
    </row>
    <row r="183" spans="6:8" x14ac:dyDescent="0.2">
      <c r="F183" s="367"/>
      <c r="G183" s="378"/>
      <c r="H183" s="6"/>
    </row>
    <row r="184" spans="6:8" x14ac:dyDescent="0.2">
      <c r="F184" s="367"/>
      <c r="G184" s="378"/>
      <c r="H184" s="6"/>
    </row>
    <row r="185" spans="6:8" x14ac:dyDescent="0.2">
      <c r="F185" s="367"/>
      <c r="G185" s="378"/>
      <c r="H185" s="6"/>
    </row>
    <row r="186" spans="6:8" x14ac:dyDescent="0.2">
      <c r="F186" s="367"/>
      <c r="G186" s="378"/>
      <c r="H186" s="6"/>
    </row>
    <row r="187" spans="6:8" x14ac:dyDescent="0.2">
      <c r="F187" s="367"/>
      <c r="G187" s="378"/>
      <c r="H187" s="6"/>
    </row>
    <row r="188" spans="6:8" x14ac:dyDescent="0.2">
      <c r="F188" s="367"/>
      <c r="G188" s="378"/>
      <c r="H188" s="6"/>
    </row>
    <row r="189" spans="6:8" x14ac:dyDescent="0.2">
      <c r="F189" s="367"/>
      <c r="G189" s="378"/>
      <c r="H189" s="6"/>
    </row>
    <row r="190" spans="6:8" x14ac:dyDescent="0.2">
      <c r="F190" s="367"/>
      <c r="G190" s="378"/>
      <c r="H190" s="6"/>
    </row>
    <row r="191" spans="6:8" x14ac:dyDescent="0.2">
      <c r="F191" s="367"/>
      <c r="G191" s="378"/>
      <c r="H191" s="6"/>
    </row>
    <row r="192" spans="6:8" x14ac:dyDescent="0.2">
      <c r="F192" s="367"/>
      <c r="G192" s="378"/>
      <c r="H192" s="6"/>
    </row>
    <row r="193" spans="6:8" x14ac:dyDescent="0.2">
      <c r="F193" s="367"/>
      <c r="G193" s="378"/>
      <c r="H193" s="6"/>
    </row>
    <row r="194" spans="6:8" x14ac:dyDescent="0.2">
      <c r="F194" s="367"/>
      <c r="G194" s="378"/>
      <c r="H194" s="6"/>
    </row>
    <row r="195" spans="6:8" x14ac:dyDescent="0.2">
      <c r="F195" s="367"/>
      <c r="G195" s="378"/>
      <c r="H195" s="6"/>
    </row>
    <row r="196" spans="6:8" x14ac:dyDescent="0.2">
      <c r="F196" s="367"/>
      <c r="G196" s="378"/>
      <c r="H196" s="6"/>
    </row>
    <row r="197" spans="6:8" x14ac:dyDescent="0.2">
      <c r="F197" s="367"/>
      <c r="G197" s="378"/>
      <c r="H197" s="6"/>
    </row>
    <row r="198" spans="6:8" x14ac:dyDescent="0.2">
      <c r="F198" s="367"/>
      <c r="G198" s="378"/>
      <c r="H198" s="6"/>
    </row>
    <row r="199" spans="6:8" x14ac:dyDescent="0.2">
      <c r="F199" s="367"/>
      <c r="G199" s="378"/>
      <c r="H199" s="6"/>
    </row>
    <row r="200" spans="6:8" x14ac:dyDescent="0.2">
      <c r="F200" s="367"/>
      <c r="G200" s="378"/>
      <c r="H200" s="6"/>
    </row>
    <row r="201" spans="6:8" x14ac:dyDescent="0.2">
      <c r="F201" s="367"/>
      <c r="G201" s="378"/>
      <c r="H201" s="6"/>
    </row>
    <row r="202" spans="6:8" x14ac:dyDescent="0.2">
      <c r="F202" s="367"/>
      <c r="G202" s="378"/>
      <c r="H202" s="6"/>
    </row>
    <row r="203" spans="6:8" x14ac:dyDescent="0.2">
      <c r="F203" s="367"/>
      <c r="G203" s="378"/>
      <c r="H203" s="6"/>
    </row>
    <row r="204" spans="6:8" x14ac:dyDescent="0.2">
      <c r="F204" s="367"/>
      <c r="G204" s="378"/>
      <c r="H204" s="6"/>
    </row>
    <row r="205" spans="6:8" x14ac:dyDescent="0.2">
      <c r="F205" s="367"/>
      <c r="G205" s="378"/>
      <c r="H205" s="6"/>
    </row>
    <row r="206" spans="6:8" x14ac:dyDescent="0.2">
      <c r="F206" s="367"/>
      <c r="G206" s="378"/>
      <c r="H206" s="6"/>
    </row>
    <row r="207" spans="6:8" x14ac:dyDescent="0.2">
      <c r="F207" s="367"/>
      <c r="G207" s="378"/>
      <c r="H207" s="6"/>
    </row>
    <row r="208" spans="6:8" x14ac:dyDescent="0.2">
      <c r="F208" s="367"/>
      <c r="G208" s="378"/>
      <c r="H208" s="6"/>
    </row>
    <row r="209" spans="6:8" x14ac:dyDescent="0.2">
      <c r="F209" s="367"/>
      <c r="G209" s="378"/>
      <c r="H209" s="6"/>
    </row>
    <row r="210" spans="6:8" x14ac:dyDescent="0.2">
      <c r="F210" s="367"/>
      <c r="G210" s="378"/>
      <c r="H210" s="6"/>
    </row>
    <row r="211" spans="6:8" x14ac:dyDescent="0.2">
      <c r="F211" s="367"/>
      <c r="G211" s="378"/>
      <c r="H211" s="6"/>
    </row>
  </sheetData>
  <autoFilter ref="A1:I213" xr:uid="{00000000-0001-0000-1600-000000000000}"/>
  <sortState xmlns:xlrd2="http://schemas.microsoft.com/office/spreadsheetml/2017/richdata2" ref="A2:I213">
    <sortCondition ref="A2:A213"/>
    <sortCondition ref="C2:C213"/>
  </sortState>
  <phoneticPr fontId="2" type="noConversion"/>
  <printOptions horizontalCentered="1"/>
  <pageMargins left="0.5" right="0.5" top="1" bottom="1" header="0.5" footer="0.5"/>
  <pageSetup orientation="landscape" r:id="rId1"/>
  <headerFooter alignWithMargins="0">
    <oddHeader>&amp;C&amp;"Arial,Bold"&amp;18 13.  Magnetic Resonance Imaging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49"/>
  <sheetViews>
    <sheetView workbookViewId="0">
      <selection activeCell="A7" sqref="A7"/>
    </sheetView>
  </sheetViews>
  <sheetFormatPr defaultColWidth="9.140625" defaultRowHeight="20.25" x14ac:dyDescent="0.3"/>
  <cols>
    <col min="1" max="1" width="113.28515625" style="114" customWidth="1"/>
    <col min="2" max="16384" width="9.140625" style="114"/>
  </cols>
  <sheetData>
    <row r="1" spans="1:1" s="115" customFormat="1" ht="23.25" x14ac:dyDescent="0.35">
      <c r="A1" s="117" t="s">
        <v>110</v>
      </c>
    </row>
    <row r="2" spans="1:1" x14ac:dyDescent="0.3">
      <c r="A2" s="116" t="s">
        <v>610</v>
      </c>
    </row>
    <row r="3" spans="1:1" x14ac:dyDescent="0.3">
      <c r="A3" s="116" t="s">
        <v>1151</v>
      </c>
    </row>
    <row r="4" spans="1:1" x14ac:dyDescent="0.3">
      <c r="A4" s="116" t="s">
        <v>1533</v>
      </c>
    </row>
    <row r="5" spans="1:1" x14ac:dyDescent="0.3">
      <c r="A5" s="116" t="s">
        <v>1152</v>
      </c>
    </row>
    <row r="6" spans="1:1" x14ac:dyDescent="0.3">
      <c r="A6" s="116" t="s">
        <v>2089</v>
      </c>
    </row>
    <row r="7" spans="1:1" x14ac:dyDescent="0.3">
      <c r="A7" s="116" t="s">
        <v>2099</v>
      </c>
    </row>
    <row r="8" spans="1:1" x14ac:dyDescent="0.3">
      <c r="A8" s="116" t="s">
        <v>1604</v>
      </c>
    </row>
    <row r="9" spans="1:1" x14ac:dyDescent="0.3">
      <c r="A9" s="116" t="s">
        <v>2086</v>
      </c>
    </row>
    <row r="10" spans="1:1" x14ac:dyDescent="0.3">
      <c r="A10" s="116" t="s">
        <v>1145</v>
      </c>
    </row>
    <row r="11" spans="1:1" x14ac:dyDescent="0.3">
      <c r="A11" s="116" t="s">
        <v>1146</v>
      </c>
    </row>
    <row r="12" spans="1:1" x14ac:dyDescent="0.3">
      <c r="A12" s="116" t="s">
        <v>1147</v>
      </c>
    </row>
    <row r="13" spans="1:1" x14ac:dyDescent="0.3">
      <c r="A13" s="116" t="s">
        <v>1148</v>
      </c>
    </row>
    <row r="14" spans="1:1" x14ac:dyDescent="0.3">
      <c r="A14" s="116" t="s">
        <v>1532</v>
      </c>
    </row>
    <row r="15" spans="1:1" x14ac:dyDescent="0.3">
      <c r="A15" s="116" t="s">
        <v>1149</v>
      </c>
    </row>
    <row r="16" spans="1:1" x14ac:dyDescent="0.3">
      <c r="A16" s="116" t="s">
        <v>2091</v>
      </c>
    </row>
    <row r="17" spans="1:1" x14ac:dyDescent="0.3">
      <c r="A17" s="116" t="s">
        <v>2092</v>
      </c>
    </row>
    <row r="18" spans="1:1" x14ac:dyDescent="0.3">
      <c r="A18" s="116" t="s">
        <v>2090</v>
      </c>
    </row>
    <row r="19" spans="1:1" x14ac:dyDescent="0.3">
      <c r="A19" s="116" t="s">
        <v>2093</v>
      </c>
    </row>
    <row r="20" spans="1:1" x14ac:dyDescent="0.3">
      <c r="A20" s="116" t="s">
        <v>1150</v>
      </c>
    </row>
    <row r="21" spans="1:1" x14ac:dyDescent="0.3">
      <c r="A21" s="116" t="s">
        <v>2094</v>
      </c>
    </row>
    <row r="22" spans="1:1" x14ac:dyDescent="0.3">
      <c r="A22" s="116" t="s">
        <v>2098</v>
      </c>
    </row>
    <row r="23" spans="1:1" x14ac:dyDescent="0.3">
      <c r="A23" s="116" t="s">
        <v>47</v>
      </c>
    </row>
    <row r="24" spans="1:1" x14ac:dyDescent="0.3">
      <c r="A24" s="116" t="s">
        <v>2095</v>
      </c>
    </row>
    <row r="25" spans="1:1" x14ac:dyDescent="0.3">
      <c r="A25" s="116" t="s">
        <v>2096</v>
      </c>
    </row>
    <row r="26" spans="1:1" x14ac:dyDescent="0.3">
      <c r="A26" s="116" t="s">
        <v>2097</v>
      </c>
    </row>
    <row r="27" spans="1:1" x14ac:dyDescent="0.3">
      <c r="A27" s="114" t="s">
        <v>1069</v>
      </c>
    </row>
    <row r="28" spans="1:1" x14ac:dyDescent="0.3">
      <c r="A28" s="116" t="s">
        <v>228</v>
      </c>
    </row>
    <row r="30" spans="1:1" x14ac:dyDescent="0.3">
      <c r="A30" s="116"/>
    </row>
    <row r="31" spans="1:1" x14ac:dyDescent="0.3">
      <c r="A31" s="116"/>
    </row>
    <row r="32" spans="1:1" x14ac:dyDescent="0.3">
      <c r="A32" s="116"/>
    </row>
    <row r="33" spans="1:1" x14ac:dyDescent="0.3">
      <c r="A33" s="116"/>
    </row>
    <row r="34" spans="1:1" x14ac:dyDescent="0.3">
      <c r="A34" s="116"/>
    </row>
    <row r="35" spans="1:1" x14ac:dyDescent="0.3">
      <c r="A35" s="116"/>
    </row>
    <row r="36" spans="1:1" x14ac:dyDescent="0.3">
      <c r="A36" s="116"/>
    </row>
    <row r="37" spans="1:1" x14ac:dyDescent="0.3">
      <c r="A37" s="116"/>
    </row>
    <row r="38" spans="1:1" x14ac:dyDescent="0.3">
      <c r="A38" s="116"/>
    </row>
    <row r="39" spans="1:1" ht="20.25" customHeight="1" x14ac:dyDescent="0.3">
      <c r="A39" s="116"/>
    </row>
    <row r="40" spans="1:1" x14ac:dyDescent="0.3">
      <c r="A40" s="116"/>
    </row>
    <row r="41" spans="1:1" x14ac:dyDescent="0.3">
      <c r="A41" s="116"/>
    </row>
    <row r="42" spans="1:1" x14ac:dyDescent="0.3">
      <c r="A42" s="116"/>
    </row>
    <row r="43" spans="1:1" x14ac:dyDescent="0.3">
      <c r="A43" s="116"/>
    </row>
    <row r="44" spans="1:1" x14ac:dyDescent="0.3">
      <c r="A44" s="116"/>
    </row>
    <row r="45" spans="1:1" x14ac:dyDescent="0.3">
      <c r="A45" s="116"/>
    </row>
    <row r="46" spans="1:1" x14ac:dyDescent="0.3">
      <c r="A46" s="116"/>
    </row>
    <row r="47" spans="1:1" x14ac:dyDescent="0.3">
      <c r="A47" s="116"/>
    </row>
    <row r="48" spans="1:1" x14ac:dyDescent="0.3">
      <c r="A48" s="116"/>
    </row>
    <row r="49" spans="1:1" x14ac:dyDescent="0.3">
      <c r="A49" s="116"/>
    </row>
  </sheetData>
  <phoneticPr fontId="2" type="noConversion"/>
  <pageMargins left="0.75" right="0" top="1"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24"/>
  </sheetPr>
  <dimension ref="A1:J204"/>
  <sheetViews>
    <sheetView topLeftCell="A13" workbookViewId="0">
      <selection activeCell="D14" sqref="D14"/>
    </sheetView>
  </sheetViews>
  <sheetFormatPr defaultColWidth="21.85546875" defaultRowHeight="12.75" x14ac:dyDescent="0.2"/>
  <cols>
    <col min="1" max="1" width="6.85546875" style="40" customWidth="1"/>
    <col min="2" max="2" width="14.28515625" style="241" bestFit="1" customWidth="1"/>
    <col min="3" max="3" width="43.5703125" style="241" bestFit="1" customWidth="1"/>
    <col min="4" max="4" width="43.5703125" style="603" customWidth="1"/>
    <col min="5" max="5" width="18.140625" style="241" bestFit="1" customWidth="1"/>
    <col min="6" max="6" width="9.42578125" style="241" bestFit="1" customWidth="1"/>
    <col min="7" max="7" width="5.5703125" style="241" bestFit="1" customWidth="1"/>
    <col min="8" max="8" width="18.140625" style="348" bestFit="1" customWidth="1"/>
    <col min="9" max="9" width="13" style="4" customWidth="1"/>
    <col min="10" max="10" width="13.42578125" style="4" customWidth="1"/>
    <col min="11" max="16384" width="21.85546875" style="52"/>
  </cols>
  <sheetData>
    <row r="1" spans="1:10" ht="25.5" x14ac:dyDescent="0.2">
      <c r="A1" s="9" t="s">
        <v>502</v>
      </c>
      <c r="B1" s="12" t="s">
        <v>651</v>
      </c>
      <c r="C1" s="12" t="s">
        <v>650</v>
      </c>
      <c r="D1" s="12"/>
      <c r="E1" s="12" t="s">
        <v>156</v>
      </c>
      <c r="F1" s="12" t="s">
        <v>1659</v>
      </c>
      <c r="G1" s="163" t="s">
        <v>41</v>
      </c>
      <c r="H1" s="348" t="s">
        <v>1112</v>
      </c>
      <c r="I1" s="443" t="s">
        <v>1633</v>
      </c>
      <c r="J1" s="444" t="s">
        <v>1634</v>
      </c>
    </row>
    <row r="2" spans="1:10" x14ac:dyDescent="0.2">
      <c r="A2" s="12">
        <v>1</v>
      </c>
      <c r="B2" s="11" t="s">
        <v>507</v>
      </c>
      <c r="C2" s="11" t="s">
        <v>149</v>
      </c>
      <c r="D2" s="11"/>
      <c r="E2" s="19">
        <v>1</v>
      </c>
      <c r="F2" s="380"/>
      <c r="G2" s="442">
        <f t="shared" ref="G2:G9" si="0">E2+F2</f>
        <v>1</v>
      </c>
      <c r="H2" s="29">
        <v>100053</v>
      </c>
      <c r="I2" s="101" t="s">
        <v>681</v>
      </c>
      <c r="J2" s="157"/>
    </row>
    <row r="3" spans="1:10" x14ac:dyDescent="0.2">
      <c r="A3" s="12">
        <v>1</v>
      </c>
      <c r="B3" s="11" t="s">
        <v>504</v>
      </c>
      <c r="C3" s="11" t="s">
        <v>4025</v>
      </c>
      <c r="D3" s="11" t="s">
        <v>4026</v>
      </c>
      <c r="E3" s="19">
        <v>2</v>
      </c>
      <c r="F3" s="380">
        <v>0</v>
      </c>
      <c r="G3" s="442">
        <f t="shared" si="0"/>
        <v>2</v>
      </c>
      <c r="H3" s="29">
        <v>100313</v>
      </c>
      <c r="I3" s="101" t="s">
        <v>681</v>
      </c>
      <c r="J3" s="157"/>
    </row>
    <row r="4" spans="1:10" x14ac:dyDescent="0.2">
      <c r="A4" s="12">
        <v>2</v>
      </c>
      <c r="B4" s="11" t="s">
        <v>700</v>
      </c>
      <c r="C4" s="11" t="s">
        <v>701</v>
      </c>
      <c r="D4" s="11"/>
      <c r="E4" s="19">
        <v>2</v>
      </c>
      <c r="F4" s="380"/>
      <c r="G4" s="442">
        <f t="shared" si="0"/>
        <v>2</v>
      </c>
      <c r="H4" s="29">
        <v>100068</v>
      </c>
      <c r="I4" s="157" t="s">
        <v>681</v>
      </c>
      <c r="J4" s="101"/>
    </row>
    <row r="5" spans="1:10" x14ac:dyDescent="0.2">
      <c r="A5" s="12">
        <v>2</v>
      </c>
      <c r="B5" s="11" t="s">
        <v>705</v>
      </c>
      <c r="C5" s="11" t="s">
        <v>150</v>
      </c>
      <c r="D5" s="11"/>
      <c r="E5" s="19">
        <v>1</v>
      </c>
      <c r="F5" s="380"/>
      <c r="G5" s="442">
        <f t="shared" si="0"/>
        <v>1</v>
      </c>
      <c r="H5" s="451">
        <v>730009</v>
      </c>
      <c r="I5" s="157" t="s">
        <v>681</v>
      </c>
      <c r="J5" s="101"/>
    </row>
    <row r="6" spans="1:10" ht="27.75" customHeight="1" x14ac:dyDescent="0.2">
      <c r="A6" s="12">
        <v>3</v>
      </c>
      <c r="B6" s="11" t="s">
        <v>1156</v>
      </c>
      <c r="C6" s="11" t="s">
        <v>4245</v>
      </c>
      <c r="D6" s="11" t="s">
        <v>4246</v>
      </c>
      <c r="E6" s="19">
        <v>2</v>
      </c>
      <c r="F6" s="380"/>
      <c r="G6" s="442">
        <f t="shared" si="0"/>
        <v>2</v>
      </c>
      <c r="H6" s="29">
        <v>720505</v>
      </c>
      <c r="I6" s="101" t="s">
        <v>681</v>
      </c>
      <c r="J6" s="157"/>
    </row>
    <row r="7" spans="1:10" x14ac:dyDescent="0.2">
      <c r="A7" s="12">
        <v>4</v>
      </c>
      <c r="B7" s="11" t="s">
        <v>89</v>
      </c>
      <c r="C7" s="11" t="s">
        <v>4247</v>
      </c>
      <c r="D7" s="11" t="s">
        <v>4248</v>
      </c>
      <c r="E7" s="19">
        <v>1</v>
      </c>
      <c r="F7" s="380"/>
      <c r="G7" s="442">
        <f t="shared" si="0"/>
        <v>1</v>
      </c>
      <c r="H7" s="29">
        <v>720481</v>
      </c>
      <c r="I7" s="101"/>
      <c r="J7" s="466" t="s">
        <v>681</v>
      </c>
    </row>
    <row r="8" spans="1:10" x14ac:dyDescent="0.2">
      <c r="A8" s="12">
        <v>4</v>
      </c>
      <c r="B8" s="11" t="s">
        <v>666</v>
      </c>
      <c r="C8" s="11" t="s">
        <v>151</v>
      </c>
      <c r="D8" s="11"/>
      <c r="E8" s="19">
        <v>2</v>
      </c>
      <c r="F8" s="380"/>
      <c r="G8" s="442">
        <f t="shared" si="0"/>
        <v>2</v>
      </c>
      <c r="H8" s="29">
        <v>100404</v>
      </c>
      <c r="I8" s="101" t="s">
        <v>681</v>
      </c>
      <c r="J8" s="101"/>
    </row>
    <row r="9" spans="1:10" x14ac:dyDescent="0.2">
      <c r="A9" s="12">
        <v>5</v>
      </c>
      <c r="B9" s="11" t="s">
        <v>93</v>
      </c>
      <c r="C9" s="11" t="s">
        <v>4057</v>
      </c>
      <c r="D9" s="11" t="s">
        <v>4048</v>
      </c>
      <c r="E9" s="19">
        <v>2</v>
      </c>
      <c r="F9" s="380"/>
      <c r="G9" s="442">
        <f t="shared" si="0"/>
        <v>2</v>
      </c>
      <c r="H9" s="29">
        <v>100160</v>
      </c>
      <c r="I9" s="101" t="s">
        <v>681</v>
      </c>
      <c r="J9" s="157"/>
    </row>
    <row r="10" spans="1:10" x14ac:dyDescent="0.2">
      <c r="A10" s="12">
        <v>5</v>
      </c>
      <c r="B10" s="11" t="s">
        <v>92</v>
      </c>
      <c r="C10" s="11" t="s">
        <v>1</v>
      </c>
      <c r="D10" s="11"/>
      <c r="E10" s="19">
        <v>1</v>
      </c>
      <c r="F10" s="380"/>
      <c r="G10" s="442"/>
      <c r="H10" s="29">
        <v>720456</v>
      </c>
      <c r="I10" s="157"/>
      <c r="J10" s="101" t="s">
        <v>681</v>
      </c>
    </row>
    <row r="11" spans="1:10" x14ac:dyDescent="0.2">
      <c r="A11" s="12">
        <v>6</v>
      </c>
      <c r="B11" s="11" t="s">
        <v>116</v>
      </c>
      <c r="C11" s="11" t="s">
        <v>1599</v>
      </c>
      <c r="D11" s="11"/>
      <c r="E11" s="19">
        <v>1</v>
      </c>
      <c r="F11" s="380"/>
      <c r="G11" s="442">
        <f t="shared" ref="G11:G21" si="1">E11+F11</f>
        <v>1</v>
      </c>
      <c r="H11" s="29">
        <v>720476</v>
      </c>
      <c r="I11" s="60"/>
      <c r="J11" s="59" t="s">
        <v>681</v>
      </c>
    </row>
    <row r="12" spans="1:10" ht="25.5" x14ac:dyDescent="0.2">
      <c r="A12" s="12">
        <v>6</v>
      </c>
      <c r="B12" s="11" t="s">
        <v>116</v>
      </c>
      <c r="C12" s="11" t="s">
        <v>4249</v>
      </c>
      <c r="D12" s="11" t="s">
        <v>4250</v>
      </c>
      <c r="E12" s="19">
        <v>3</v>
      </c>
      <c r="F12" s="380"/>
      <c r="G12" s="442">
        <f t="shared" si="1"/>
        <v>3</v>
      </c>
      <c r="H12" s="29">
        <v>100451</v>
      </c>
      <c r="I12" s="60" t="s">
        <v>681</v>
      </c>
      <c r="J12" s="59"/>
    </row>
    <row r="13" spans="1:10" ht="38.25" x14ac:dyDescent="0.2">
      <c r="A13" s="12">
        <v>6</v>
      </c>
      <c r="B13" s="11" t="s">
        <v>116</v>
      </c>
      <c r="C13" s="11" t="s">
        <v>4251</v>
      </c>
      <c r="D13" s="11" t="s">
        <v>4252</v>
      </c>
      <c r="E13" s="19">
        <v>2</v>
      </c>
      <c r="F13" s="380"/>
      <c r="G13" s="442">
        <f t="shared" si="1"/>
        <v>2</v>
      </c>
      <c r="H13" s="29">
        <v>730153</v>
      </c>
      <c r="I13" s="60"/>
      <c r="J13" s="59" t="s">
        <v>681</v>
      </c>
    </row>
    <row r="14" spans="1:10" ht="22.5" customHeight="1" x14ac:dyDescent="0.2">
      <c r="A14" s="12">
        <v>6</v>
      </c>
      <c r="B14" s="11" t="s">
        <v>116</v>
      </c>
      <c r="C14" s="11" t="s">
        <v>709</v>
      </c>
      <c r="D14" s="11" t="s">
        <v>4253</v>
      </c>
      <c r="E14" s="19">
        <v>5</v>
      </c>
      <c r="F14" s="380"/>
      <c r="G14" s="442">
        <f t="shared" si="1"/>
        <v>5</v>
      </c>
      <c r="H14" s="29">
        <v>100220</v>
      </c>
      <c r="I14" s="60" t="s">
        <v>681</v>
      </c>
      <c r="J14" s="60"/>
    </row>
    <row r="15" spans="1:10" ht="60.75" customHeight="1" x14ac:dyDescent="0.2">
      <c r="A15" s="12">
        <v>6</v>
      </c>
      <c r="B15" s="11" t="s">
        <v>116</v>
      </c>
      <c r="C15" s="11" t="s">
        <v>4254</v>
      </c>
      <c r="D15" s="11" t="s">
        <v>4255</v>
      </c>
      <c r="E15" s="19">
        <v>2</v>
      </c>
      <c r="F15" s="380"/>
      <c r="G15" s="442">
        <f t="shared" si="1"/>
        <v>2</v>
      </c>
      <c r="H15" s="29">
        <v>100234</v>
      </c>
      <c r="I15" s="59" t="s">
        <v>681</v>
      </c>
      <c r="J15" s="60"/>
    </row>
    <row r="16" spans="1:10" ht="25.5" x14ac:dyDescent="0.2">
      <c r="A16" s="12">
        <v>6</v>
      </c>
      <c r="B16" s="11" t="s">
        <v>116</v>
      </c>
      <c r="C16" s="11" t="s">
        <v>4085</v>
      </c>
      <c r="D16" s="11" t="s">
        <v>4256</v>
      </c>
      <c r="E16" s="19">
        <v>2</v>
      </c>
      <c r="F16" s="380"/>
      <c r="G16" s="442">
        <f t="shared" si="1"/>
        <v>2</v>
      </c>
      <c r="H16" s="29">
        <v>100255</v>
      </c>
      <c r="I16" s="59"/>
      <c r="J16" s="60" t="s">
        <v>681</v>
      </c>
    </row>
    <row r="17" spans="1:10" ht="31.5" customHeight="1" x14ac:dyDescent="0.2">
      <c r="A17" s="12">
        <v>6</v>
      </c>
      <c r="B17" s="11" t="s">
        <v>116</v>
      </c>
      <c r="C17" s="11" t="s">
        <v>4257</v>
      </c>
      <c r="D17" s="11" t="s">
        <v>4258</v>
      </c>
      <c r="E17" s="19">
        <v>1</v>
      </c>
      <c r="F17" s="380"/>
      <c r="G17" s="442">
        <f t="shared" si="1"/>
        <v>1</v>
      </c>
      <c r="H17" s="296">
        <v>720460</v>
      </c>
      <c r="I17" s="60"/>
      <c r="J17" s="59" t="s">
        <v>681</v>
      </c>
    </row>
    <row r="18" spans="1:10" ht="31.5" customHeight="1" x14ac:dyDescent="0.2">
      <c r="A18" s="12">
        <v>7</v>
      </c>
      <c r="B18" s="11" t="s">
        <v>555</v>
      </c>
      <c r="C18" s="11" t="s">
        <v>4110</v>
      </c>
      <c r="D18" s="11"/>
      <c r="E18" s="19"/>
      <c r="F18" s="380"/>
      <c r="G18" s="442"/>
      <c r="H18" s="296"/>
      <c r="I18" s="467" t="s">
        <v>681</v>
      </c>
      <c r="J18" s="59"/>
    </row>
    <row r="19" spans="1:10" x14ac:dyDescent="0.2">
      <c r="A19" s="12">
        <v>7</v>
      </c>
      <c r="B19" s="11" t="s">
        <v>560</v>
      </c>
      <c r="C19" s="11" t="s">
        <v>4112</v>
      </c>
      <c r="D19" s="11" t="s">
        <v>4113</v>
      </c>
      <c r="E19" s="19">
        <v>1</v>
      </c>
      <c r="F19" s="380"/>
      <c r="G19" s="442">
        <f t="shared" si="1"/>
        <v>1</v>
      </c>
      <c r="H19" s="29">
        <v>100059</v>
      </c>
      <c r="I19" s="101" t="s">
        <v>681</v>
      </c>
      <c r="J19" s="101"/>
    </row>
    <row r="20" spans="1:10" x14ac:dyDescent="0.2">
      <c r="A20" s="12">
        <v>7</v>
      </c>
      <c r="B20" s="11" t="s">
        <v>556</v>
      </c>
      <c r="C20" s="11" t="s">
        <v>4108</v>
      </c>
      <c r="D20" s="11" t="s">
        <v>4193</v>
      </c>
      <c r="E20" s="19">
        <v>4</v>
      </c>
      <c r="F20" s="380"/>
      <c r="G20" s="442">
        <f t="shared" si="1"/>
        <v>4</v>
      </c>
      <c r="H20" s="29">
        <v>100500</v>
      </c>
      <c r="I20" s="101" t="s">
        <v>681</v>
      </c>
      <c r="J20" s="101"/>
    </row>
    <row r="21" spans="1:10" ht="25.5" x14ac:dyDescent="0.2">
      <c r="A21" s="12">
        <v>8</v>
      </c>
      <c r="B21" s="11" t="s">
        <v>564</v>
      </c>
      <c r="C21" s="11" t="s">
        <v>4259</v>
      </c>
      <c r="D21" s="11" t="s">
        <v>4260</v>
      </c>
      <c r="E21" s="19">
        <v>1</v>
      </c>
      <c r="F21" s="380"/>
      <c r="G21" s="442">
        <f t="shared" si="1"/>
        <v>1</v>
      </c>
      <c r="H21" s="29">
        <v>720512</v>
      </c>
      <c r="I21" s="101"/>
      <c r="J21" s="157" t="s">
        <v>681</v>
      </c>
    </row>
    <row r="22" spans="1:10" x14ac:dyDescent="0.2">
      <c r="A22" s="12">
        <v>9</v>
      </c>
      <c r="B22" s="11" t="s">
        <v>568</v>
      </c>
      <c r="C22" s="11" t="s">
        <v>152</v>
      </c>
      <c r="D22" s="11"/>
      <c r="E22" s="19">
        <v>1</v>
      </c>
      <c r="F22" s="380"/>
      <c r="G22" s="442">
        <f>E22+F22</f>
        <v>1</v>
      </c>
      <c r="H22" s="29">
        <v>730015</v>
      </c>
      <c r="I22" s="157"/>
      <c r="J22" s="101" t="s">
        <v>681</v>
      </c>
    </row>
    <row r="23" spans="1:10" x14ac:dyDescent="0.2">
      <c r="A23" s="12">
        <v>10</v>
      </c>
      <c r="B23" s="11" t="s">
        <v>570</v>
      </c>
      <c r="C23" s="11" t="s">
        <v>828</v>
      </c>
      <c r="D23" s="11"/>
      <c r="E23" s="19">
        <v>2</v>
      </c>
      <c r="F23" s="380"/>
      <c r="G23" s="442">
        <f>E23+F23</f>
        <v>2</v>
      </c>
      <c r="H23" s="29">
        <v>720458</v>
      </c>
      <c r="I23" s="101"/>
      <c r="J23" s="101" t="s">
        <v>681</v>
      </c>
    </row>
    <row r="24" spans="1:10" x14ac:dyDescent="0.2">
      <c r="A24" s="12">
        <v>10</v>
      </c>
      <c r="B24" s="109" t="s">
        <v>571</v>
      </c>
      <c r="C24" s="11" t="s">
        <v>4261</v>
      </c>
      <c r="D24" s="11" t="s">
        <v>4262</v>
      </c>
      <c r="E24" s="19">
        <v>1</v>
      </c>
      <c r="F24" s="380"/>
      <c r="G24" s="442">
        <f>E24+F24</f>
        <v>1</v>
      </c>
      <c r="H24" s="29">
        <v>720454</v>
      </c>
      <c r="I24" s="101"/>
      <c r="J24" s="157" t="s">
        <v>681</v>
      </c>
    </row>
    <row r="25" spans="1:10" ht="11.25" customHeight="1" x14ac:dyDescent="0.2">
      <c r="A25" s="12">
        <v>11</v>
      </c>
      <c r="B25" s="11" t="s">
        <v>416</v>
      </c>
      <c r="C25" s="11" t="s">
        <v>353</v>
      </c>
      <c r="D25" s="11"/>
      <c r="E25" s="19">
        <v>2</v>
      </c>
      <c r="F25" s="380"/>
      <c r="G25" s="442">
        <f>E25+F25</f>
        <v>2</v>
      </c>
      <c r="H25" s="29">
        <v>100366</v>
      </c>
      <c r="I25" s="101" t="s">
        <v>681</v>
      </c>
      <c r="J25" s="157"/>
    </row>
    <row r="26" spans="1:10" x14ac:dyDescent="0.2">
      <c r="A26" s="12">
        <v>12</v>
      </c>
      <c r="B26" s="11" t="s">
        <v>417</v>
      </c>
      <c r="C26" s="11" t="s">
        <v>293</v>
      </c>
      <c r="D26" s="11"/>
      <c r="E26" s="19">
        <v>1</v>
      </c>
      <c r="F26" s="380"/>
      <c r="G26" s="442">
        <f>E26+F26</f>
        <v>1</v>
      </c>
      <c r="H26" s="29">
        <v>100365</v>
      </c>
      <c r="I26" s="101" t="s">
        <v>681</v>
      </c>
      <c r="J26" s="101"/>
    </row>
    <row r="27" spans="1:10" x14ac:dyDescent="0.2">
      <c r="A27" s="12">
        <v>13</v>
      </c>
      <c r="B27" s="11" t="s">
        <v>428</v>
      </c>
      <c r="C27" s="11" t="s">
        <v>1108</v>
      </c>
      <c r="D27" s="11"/>
      <c r="E27" s="19"/>
      <c r="F27" s="380"/>
      <c r="G27" s="442"/>
      <c r="H27" s="296" t="s">
        <v>844</v>
      </c>
      <c r="I27" s="101" t="s">
        <v>681</v>
      </c>
      <c r="J27" s="157" t="s">
        <v>681</v>
      </c>
    </row>
    <row r="28" spans="1:10" x14ac:dyDescent="0.2">
      <c r="A28" s="12">
        <v>13</v>
      </c>
      <c r="B28" s="11" t="s">
        <v>426</v>
      </c>
      <c r="C28" s="11" t="s">
        <v>4225</v>
      </c>
      <c r="D28" s="11" t="s">
        <v>4263</v>
      </c>
      <c r="E28" s="19"/>
      <c r="F28" s="380"/>
      <c r="G28" s="442"/>
      <c r="H28" s="296">
        <v>720494</v>
      </c>
      <c r="I28" s="101"/>
      <c r="J28" s="157" t="s">
        <v>681</v>
      </c>
    </row>
    <row r="29" spans="1:10" x14ac:dyDescent="0.2">
      <c r="A29" s="12">
        <v>13</v>
      </c>
      <c r="B29" s="11" t="s">
        <v>422</v>
      </c>
      <c r="C29" s="11" t="s">
        <v>1107</v>
      </c>
      <c r="D29" s="11"/>
      <c r="E29" s="19"/>
      <c r="F29" s="380"/>
      <c r="G29" s="442"/>
      <c r="H29" s="296">
        <v>100417</v>
      </c>
      <c r="I29" s="157" t="s">
        <v>681</v>
      </c>
      <c r="J29" s="101"/>
    </row>
    <row r="30" spans="1:10" x14ac:dyDescent="0.2">
      <c r="A30" s="12">
        <v>14</v>
      </c>
      <c r="B30" s="11" t="s">
        <v>437</v>
      </c>
      <c r="C30" s="11" t="s">
        <v>154</v>
      </c>
      <c r="D30" s="11"/>
      <c r="E30" s="19">
        <v>1</v>
      </c>
      <c r="F30" s="380"/>
      <c r="G30" s="442">
        <f t="shared" ref="G30:G42" si="2">E30+F30</f>
        <v>1</v>
      </c>
      <c r="H30" s="419">
        <v>100959</v>
      </c>
      <c r="I30" s="101" t="s">
        <v>681</v>
      </c>
      <c r="J30" s="101"/>
    </row>
    <row r="31" spans="1:10" x14ac:dyDescent="0.2">
      <c r="A31" s="12">
        <v>14</v>
      </c>
      <c r="B31" s="11" t="s">
        <v>439</v>
      </c>
      <c r="C31" s="11" t="s">
        <v>1082</v>
      </c>
      <c r="D31" s="11"/>
      <c r="E31" s="19">
        <v>1</v>
      </c>
      <c r="F31" s="380"/>
      <c r="G31" s="442">
        <f t="shared" si="2"/>
        <v>1</v>
      </c>
      <c r="H31" s="296">
        <v>720504</v>
      </c>
      <c r="I31" s="101"/>
      <c r="J31" s="157" t="s">
        <v>681</v>
      </c>
    </row>
    <row r="32" spans="1:10" x14ac:dyDescent="0.2">
      <c r="A32" s="12">
        <v>15</v>
      </c>
      <c r="B32" s="11" t="s">
        <v>543</v>
      </c>
      <c r="C32" s="11" t="s">
        <v>155</v>
      </c>
      <c r="D32" s="11"/>
      <c r="E32" s="19">
        <v>1</v>
      </c>
      <c r="F32" s="380"/>
      <c r="G32" s="442">
        <f t="shared" si="2"/>
        <v>1</v>
      </c>
      <c r="H32" s="419">
        <v>720480</v>
      </c>
      <c r="I32" s="101"/>
      <c r="J32" s="157" t="s">
        <v>681</v>
      </c>
    </row>
    <row r="33" spans="1:10" x14ac:dyDescent="0.2">
      <c r="A33" s="12">
        <v>15</v>
      </c>
      <c r="B33" s="11" t="s">
        <v>542</v>
      </c>
      <c r="C33" s="11" t="s">
        <v>541</v>
      </c>
      <c r="D33" s="11"/>
      <c r="E33" s="19">
        <v>1</v>
      </c>
      <c r="F33" s="380"/>
      <c r="G33" s="442">
        <f t="shared" si="2"/>
        <v>1</v>
      </c>
      <c r="H33" s="419" t="s">
        <v>844</v>
      </c>
      <c r="I33" s="157" t="s">
        <v>681</v>
      </c>
      <c r="J33" s="101"/>
    </row>
    <row r="34" spans="1:10" x14ac:dyDescent="0.2">
      <c r="A34" s="12">
        <v>15</v>
      </c>
      <c r="B34" s="11" t="s">
        <v>539</v>
      </c>
      <c r="C34" s="11" t="s">
        <v>4150</v>
      </c>
      <c r="D34" s="11" t="s">
        <v>4264</v>
      </c>
      <c r="E34" s="19">
        <v>2</v>
      </c>
      <c r="F34" s="380"/>
      <c r="G34" s="442">
        <f t="shared" si="2"/>
        <v>2</v>
      </c>
      <c r="H34" s="419">
        <v>100101</v>
      </c>
      <c r="I34" s="157" t="s">
        <v>681</v>
      </c>
      <c r="J34" s="101"/>
    </row>
    <row r="35" spans="1:10" x14ac:dyDescent="0.2">
      <c r="A35" s="12">
        <v>15</v>
      </c>
      <c r="B35" s="11" t="s">
        <v>539</v>
      </c>
      <c r="C35" s="11" t="s">
        <v>616</v>
      </c>
      <c r="D35" s="11"/>
      <c r="E35" s="19">
        <v>1</v>
      </c>
      <c r="F35" s="380"/>
      <c r="G35" s="442">
        <f t="shared" si="2"/>
        <v>1</v>
      </c>
      <c r="H35" s="296" t="s">
        <v>844</v>
      </c>
      <c r="I35" s="157"/>
      <c r="J35" s="101" t="s">
        <v>681</v>
      </c>
    </row>
    <row r="36" spans="1:10" ht="25.5" x14ac:dyDescent="0.2">
      <c r="A36" s="12">
        <v>15</v>
      </c>
      <c r="B36" s="11" t="s">
        <v>539</v>
      </c>
      <c r="C36" s="11" t="s">
        <v>4265</v>
      </c>
      <c r="D36" s="11" t="s">
        <v>4266</v>
      </c>
      <c r="E36" s="19">
        <v>1</v>
      </c>
      <c r="F36" s="380"/>
      <c r="G36" s="442">
        <f t="shared" si="2"/>
        <v>1</v>
      </c>
      <c r="H36" s="419">
        <v>720465</v>
      </c>
      <c r="I36" s="101"/>
      <c r="J36" s="157" t="s">
        <v>681</v>
      </c>
    </row>
    <row r="37" spans="1:10" ht="25.5" x14ac:dyDescent="0.2">
      <c r="A37" s="12">
        <v>15</v>
      </c>
      <c r="B37" s="11" t="s">
        <v>539</v>
      </c>
      <c r="C37" s="11" t="s">
        <v>4267</v>
      </c>
      <c r="D37" s="11" t="s">
        <v>4268</v>
      </c>
      <c r="E37" s="19">
        <v>1</v>
      </c>
      <c r="F37" s="380"/>
      <c r="G37" s="442">
        <f t="shared" si="2"/>
        <v>1</v>
      </c>
      <c r="H37" s="419">
        <v>720464</v>
      </c>
      <c r="I37" s="157"/>
      <c r="J37" s="157" t="s">
        <v>681</v>
      </c>
    </row>
    <row r="38" spans="1:10" x14ac:dyDescent="0.2">
      <c r="A38" s="12">
        <v>15</v>
      </c>
      <c r="B38" s="11" t="s">
        <v>539</v>
      </c>
      <c r="C38" s="11" t="s">
        <v>342</v>
      </c>
      <c r="D38" s="11"/>
      <c r="E38" s="19">
        <v>4</v>
      </c>
      <c r="F38" s="380"/>
      <c r="G38" s="442">
        <f t="shared" si="2"/>
        <v>4</v>
      </c>
      <c r="H38" s="419">
        <v>100121</v>
      </c>
      <c r="I38" s="101" t="s">
        <v>681</v>
      </c>
      <c r="J38" s="157"/>
    </row>
    <row r="39" spans="1:10" ht="20.25" customHeight="1" x14ac:dyDescent="0.2">
      <c r="A39" s="12">
        <v>15</v>
      </c>
      <c r="B39" s="11" t="s">
        <v>314</v>
      </c>
      <c r="C39" s="11" t="s">
        <v>4269</v>
      </c>
      <c r="D39" s="11" t="s">
        <v>4270</v>
      </c>
      <c r="E39" s="19">
        <v>1</v>
      </c>
      <c r="F39" s="380"/>
      <c r="G39" s="442">
        <f t="shared" si="2"/>
        <v>1</v>
      </c>
      <c r="H39" s="419">
        <v>720479</v>
      </c>
      <c r="I39" s="157"/>
      <c r="J39" s="101" t="s">
        <v>681</v>
      </c>
    </row>
    <row r="40" spans="1:10" ht="25.5" x14ac:dyDescent="0.2">
      <c r="A40" s="124">
        <v>15</v>
      </c>
      <c r="B40" s="125" t="s">
        <v>441</v>
      </c>
      <c r="C40" s="126" t="s">
        <v>4271</v>
      </c>
      <c r="D40" s="126" t="s">
        <v>4272</v>
      </c>
      <c r="E40" s="19">
        <v>1</v>
      </c>
      <c r="F40" s="380"/>
      <c r="G40" s="442">
        <f t="shared" si="2"/>
        <v>1</v>
      </c>
      <c r="H40" s="296">
        <v>720510</v>
      </c>
      <c r="I40" s="157"/>
      <c r="J40" s="101" t="s">
        <v>681</v>
      </c>
    </row>
    <row r="41" spans="1:10" x14ac:dyDescent="0.2">
      <c r="A41" s="124"/>
      <c r="B41" s="125"/>
      <c r="C41" s="126"/>
      <c r="D41" s="126"/>
      <c r="E41" s="19"/>
      <c r="F41" s="380"/>
      <c r="G41" s="442"/>
      <c r="H41" s="296"/>
      <c r="I41" s="157"/>
      <c r="J41" s="101"/>
    </row>
    <row r="42" spans="1:10" x14ac:dyDescent="0.2">
      <c r="A42" s="124">
        <v>15</v>
      </c>
      <c r="B42" s="125" t="s">
        <v>350</v>
      </c>
      <c r="C42" s="126" t="s">
        <v>349</v>
      </c>
      <c r="D42" s="126"/>
      <c r="E42" s="19">
        <v>1</v>
      </c>
      <c r="F42" s="380"/>
      <c r="G42" s="442">
        <f t="shared" si="2"/>
        <v>1</v>
      </c>
      <c r="H42" s="296" t="s">
        <v>844</v>
      </c>
      <c r="I42" s="157" t="s">
        <v>681</v>
      </c>
      <c r="J42" s="101"/>
    </row>
    <row r="43" spans="1:10" s="54" customFormat="1" x14ac:dyDescent="0.2">
      <c r="A43" s="40"/>
      <c r="B43" s="672" t="s">
        <v>501</v>
      </c>
      <c r="C43" s="673"/>
      <c r="D43" s="617"/>
      <c r="E43" s="379">
        <f>SUM(E2:E42)</f>
        <v>59</v>
      </c>
      <c r="F43" s="379">
        <f>SUM(F2:F39)</f>
        <v>0</v>
      </c>
      <c r="G43" s="243">
        <f>SUM(G2:G42)</f>
        <v>58</v>
      </c>
      <c r="H43" s="452"/>
      <c r="I43" s="157"/>
      <c r="J43" s="101" t="s">
        <v>681</v>
      </c>
    </row>
    <row r="44" spans="1:10" x14ac:dyDescent="0.2">
      <c r="H44" s="279"/>
      <c r="I44" s="23"/>
      <c r="J44" s="448"/>
    </row>
    <row r="45" spans="1:10" x14ac:dyDescent="0.2">
      <c r="H45" s="279"/>
      <c r="I45" s="23"/>
      <c r="J45" s="448"/>
    </row>
    <row r="46" spans="1:10" x14ac:dyDescent="0.2">
      <c r="H46" s="279"/>
      <c r="I46" s="448"/>
      <c r="J46" s="23"/>
    </row>
    <row r="47" spans="1:10" x14ac:dyDescent="0.2">
      <c r="H47" s="25"/>
      <c r="I47" s="448"/>
      <c r="J47" s="23"/>
    </row>
    <row r="48" spans="1:10" x14ac:dyDescent="0.2">
      <c r="H48" s="279"/>
      <c r="I48" s="449"/>
      <c r="J48" s="450"/>
    </row>
    <row r="49" spans="8:10" x14ac:dyDescent="0.2">
      <c r="H49" s="279"/>
      <c r="I49" s="448"/>
      <c r="J49" s="23"/>
    </row>
    <row r="50" spans="8:10" x14ac:dyDescent="0.2">
      <c r="H50" s="279"/>
      <c r="I50" s="23"/>
      <c r="J50" s="448"/>
    </row>
    <row r="51" spans="8:10" x14ac:dyDescent="0.2">
      <c r="H51" s="279"/>
      <c r="I51" s="448"/>
      <c r="J51" s="23"/>
    </row>
    <row r="52" spans="8:10" x14ac:dyDescent="0.2">
      <c r="H52" s="279"/>
      <c r="I52" s="23"/>
      <c r="J52" s="448"/>
    </row>
    <row r="53" spans="8:10" x14ac:dyDescent="0.2">
      <c r="H53" s="279"/>
      <c r="I53" s="23"/>
      <c r="J53" s="448"/>
    </row>
    <row r="54" spans="8:10" x14ac:dyDescent="0.2">
      <c r="H54" s="279"/>
      <c r="I54" s="23"/>
      <c r="J54" s="448"/>
    </row>
    <row r="55" spans="8:10" x14ac:dyDescent="0.2">
      <c r="H55" s="279"/>
      <c r="I55" s="448"/>
      <c r="J55" s="23"/>
    </row>
    <row r="56" spans="8:10" x14ac:dyDescent="0.2">
      <c r="H56" s="279"/>
      <c r="I56" s="23"/>
      <c r="J56" s="448"/>
    </row>
    <row r="57" spans="8:10" x14ac:dyDescent="0.2">
      <c r="H57" s="279"/>
      <c r="I57" s="448"/>
      <c r="J57" s="23"/>
    </row>
    <row r="58" spans="8:10" x14ac:dyDescent="0.2">
      <c r="H58" s="279"/>
      <c r="I58" s="23"/>
      <c r="J58" s="448"/>
    </row>
    <row r="59" spans="8:10" x14ac:dyDescent="0.2">
      <c r="H59" s="279"/>
      <c r="I59" s="23"/>
      <c r="J59" s="448"/>
    </row>
    <row r="60" spans="8:10" x14ac:dyDescent="0.2">
      <c r="H60" s="279"/>
      <c r="I60" s="23"/>
      <c r="J60" s="448"/>
    </row>
    <row r="61" spans="8:10" x14ac:dyDescent="0.2">
      <c r="H61" s="279"/>
      <c r="I61" s="23"/>
      <c r="J61" s="448"/>
    </row>
    <row r="62" spans="8:10" x14ac:dyDescent="0.2">
      <c r="H62" s="279"/>
      <c r="I62" s="448"/>
      <c r="J62" s="23"/>
    </row>
    <row r="63" spans="8:10" x14ac:dyDescent="0.2">
      <c r="H63" s="279"/>
      <c r="I63" s="23"/>
      <c r="J63" s="448"/>
    </row>
    <row r="64" spans="8:10" x14ac:dyDescent="0.2">
      <c r="H64" s="279"/>
      <c r="I64" s="23"/>
      <c r="J64" s="448"/>
    </row>
    <row r="65" spans="8:10" x14ac:dyDescent="0.2">
      <c r="H65" s="279"/>
      <c r="I65" s="448"/>
      <c r="J65" s="23"/>
    </row>
    <row r="66" spans="8:10" x14ac:dyDescent="0.2">
      <c r="H66" s="279"/>
      <c r="I66" s="23"/>
      <c r="J66" s="448"/>
    </row>
    <row r="67" spans="8:10" x14ac:dyDescent="0.2">
      <c r="H67" s="279"/>
      <c r="I67" s="23"/>
      <c r="J67" s="448"/>
    </row>
    <row r="68" spans="8:10" x14ac:dyDescent="0.2">
      <c r="H68" s="279"/>
      <c r="I68" s="449"/>
      <c r="J68" s="450"/>
    </row>
    <row r="69" spans="8:10" x14ac:dyDescent="0.2">
      <c r="H69" s="279"/>
      <c r="I69" s="448"/>
      <c r="J69" s="23"/>
    </row>
    <row r="70" spans="8:10" x14ac:dyDescent="0.2">
      <c r="H70" s="279"/>
      <c r="I70" s="448"/>
      <c r="J70" s="23"/>
    </row>
    <row r="71" spans="8:10" x14ac:dyDescent="0.2">
      <c r="H71" s="279"/>
      <c r="I71" s="448"/>
      <c r="J71" s="23"/>
    </row>
    <row r="72" spans="8:10" x14ac:dyDescent="0.2">
      <c r="H72" s="279"/>
      <c r="I72" s="23"/>
      <c r="J72" s="448"/>
    </row>
    <row r="73" spans="8:10" x14ac:dyDescent="0.2">
      <c r="H73" s="279"/>
      <c r="I73" s="23"/>
      <c r="J73" s="448"/>
    </row>
    <row r="74" spans="8:10" x14ac:dyDescent="0.2">
      <c r="H74" s="279"/>
      <c r="I74" s="448"/>
      <c r="J74" s="23"/>
    </row>
    <row r="75" spans="8:10" x14ac:dyDescent="0.2">
      <c r="H75" s="279"/>
      <c r="I75" s="23"/>
      <c r="J75" s="448"/>
    </row>
    <row r="76" spans="8:10" x14ac:dyDescent="0.2">
      <c r="H76" s="279"/>
      <c r="I76" s="448"/>
      <c r="J76" s="448"/>
    </row>
    <row r="77" spans="8:10" x14ac:dyDescent="0.2">
      <c r="H77" s="279"/>
      <c r="I77" s="448"/>
      <c r="J77" s="448"/>
    </row>
    <row r="78" spans="8:10" x14ac:dyDescent="0.2">
      <c r="H78" s="279"/>
      <c r="I78" s="448"/>
      <c r="J78" s="23"/>
    </row>
    <row r="79" spans="8:10" x14ac:dyDescent="0.2">
      <c r="H79" s="279"/>
      <c r="I79" s="23"/>
      <c r="J79" s="448"/>
    </row>
    <row r="80" spans="8:10" x14ac:dyDescent="0.2">
      <c r="H80" s="279"/>
      <c r="I80" s="23"/>
      <c r="J80" s="448"/>
    </row>
    <row r="81" spans="8:10" x14ac:dyDescent="0.2">
      <c r="H81" s="279"/>
      <c r="I81" s="23"/>
      <c r="J81" s="448"/>
    </row>
    <row r="82" spans="8:10" x14ac:dyDescent="0.2">
      <c r="H82" s="279"/>
      <c r="I82" s="448"/>
      <c r="J82" s="448"/>
    </row>
    <row r="83" spans="8:10" x14ac:dyDescent="0.2">
      <c r="H83" s="279"/>
      <c r="I83" s="448"/>
      <c r="J83" s="23"/>
    </row>
    <row r="84" spans="8:10" x14ac:dyDescent="0.2">
      <c r="H84" s="279"/>
      <c r="I84" s="448"/>
      <c r="J84" s="23"/>
    </row>
    <row r="85" spans="8:10" x14ac:dyDescent="0.2">
      <c r="H85" s="279"/>
      <c r="I85" s="102"/>
      <c r="J85" s="102"/>
    </row>
    <row r="86" spans="8:10" x14ac:dyDescent="0.2">
      <c r="H86" s="279"/>
      <c r="I86" s="448"/>
      <c r="J86" s="448"/>
    </row>
    <row r="87" spans="8:10" x14ac:dyDescent="0.2">
      <c r="H87" s="279"/>
      <c r="I87" s="448"/>
      <c r="J87" s="23"/>
    </row>
    <row r="88" spans="8:10" x14ac:dyDescent="0.2">
      <c r="H88" s="279"/>
      <c r="I88" s="23"/>
      <c r="J88" s="448"/>
    </row>
    <row r="89" spans="8:10" x14ac:dyDescent="0.2">
      <c r="H89" s="279"/>
      <c r="I89" s="448"/>
      <c r="J89" s="23"/>
    </row>
    <row r="90" spans="8:10" x14ac:dyDescent="0.2">
      <c r="H90" s="279"/>
      <c r="I90" s="23"/>
      <c r="J90" s="448"/>
    </row>
    <row r="91" spans="8:10" x14ac:dyDescent="0.2">
      <c r="H91" s="279"/>
      <c r="I91" s="448"/>
      <c r="J91" s="23"/>
    </row>
    <row r="92" spans="8:10" x14ac:dyDescent="0.2">
      <c r="H92" s="279"/>
      <c r="I92" s="448"/>
      <c r="J92" s="23"/>
    </row>
    <row r="93" spans="8:10" x14ac:dyDescent="0.2">
      <c r="H93" s="279"/>
      <c r="I93" s="23"/>
      <c r="J93" s="448"/>
    </row>
    <row r="94" spans="8:10" x14ac:dyDescent="0.2">
      <c r="H94" s="279"/>
      <c r="I94" s="448"/>
      <c r="J94" s="23"/>
    </row>
    <row r="95" spans="8:10" x14ac:dyDescent="0.2">
      <c r="H95" s="279"/>
      <c r="I95" s="448"/>
      <c r="J95" s="448"/>
    </row>
    <row r="96" spans="8:10" x14ac:dyDescent="0.2">
      <c r="H96" s="279"/>
      <c r="I96" s="448"/>
      <c r="J96" s="23"/>
    </row>
    <row r="97" spans="8:10" x14ac:dyDescent="0.2">
      <c r="H97" s="279"/>
      <c r="I97" s="448"/>
      <c r="J97" s="23"/>
    </row>
    <row r="98" spans="8:10" x14ac:dyDescent="0.2">
      <c r="H98" s="279"/>
      <c r="I98" s="448"/>
      <c r="J98" s="23"/>
    </row>
    <row r="99" spans="8:10" x14ac:dyDescent="0.2">
      <c r="H99" s="279"/>
      <c r="I99" s="448"/>
      <c r="J99" s="23"/>
    </row>
    <row r="100" spans="8:10" x14ac:dyDescent="0.2">
      <c r="H100" s="279"/>
      <c r="I100" s="448"/>
      <c r="J100" s="23"/>
    </row>
    <row r="101" spans="8:10" x14ac:dyDescent="0.2">
      <c r="H101" s="279"/>
      <c r="I101" s="448"/>
      <c r="J101" s="23"/>
    </row>
    <row r="102" spans="8:10" x14ac:dyDescent="0.2">
      <c r="H102" s="279"/>
      <c r="I102" s="448"/>
      <c r="J102" s="23"/>
    </row>
    <row r="103" spans="8:10" x14ac:dyDescent="0.2">
      <c r="H103" s="279"/>
      <c r="I103" s="23"/>
      <c r="J103" s="448"/>
    </row>
    <row r="104" spans="8:10" x14ac:dyDescent="0.2">
      <c r="H104" s="279"/>
      <c r="I104" s="448"/>
      <c r="J104" s="23"/>
    </row>
    <row r="105" spans="8:10" x14ac:dyDescent="0.2">
      <c r="H105" s="279"/>
      <c r="I105" s="448"/>
      <c r="J105" s="23"/>
    </row>
    <row r="106" spans="8:10" x14ac:dyDescent="0.2">
      <c r="H106" s="279"/>
      <c r="I106" s="448"/>
      <c r="J106" s="23"/>
    </row>
    <row r="107" spans="8:10" x14ac:dyDescent="0.2">
      <c r="H107" s="279"/>
      <c r="I107" s="448"/>
      <c r="J107" s="23"/>
    </row>
    <row r="108" spans="8:10" x14ac:dyDescent="0.2">
      <c r="H108" s="279"/>
      <c r="I108" s="448"/>
      <c r="J108" s="448"/>
    </row>
    <row r="109" spans="8:10" x14ac:dyDescent="0.2">
      <c r="H109" s="279"/>
      <c r="I109" s="23"/>
      <c r="J109" s="448"/>
    </row>
    <row r="110" spans="8:10" x14ac:dyDescent="0.2">
      <c r="H110" s="279"/>
      <c r="I110" s="23"/>
      <c r="J110" s="448"/>
    </row>
    <row r="111" spans="8:10" x14ac:dyDescent="0.2">
      <c r="H111" s="279"/>
      <c r="I111" s="448"/>
      <c r="J111" s="23"/>
    </row>
    <row r="112" spans="8:10" x14ac:dyDescent="0.2">
      <c r="H112" s="279"/>
      <c r="I112" s="448"/>
      <c r="J112" s="23"/>
    </row>
    <row r="113" spans="8:10" x14ac:dyDescent="0.2">
      <c r="H113" s="279"/>
      <c r="I113" s="448"/>
      <c r="J113" s="23"/>
    </row>
    <row r="114" spans="8:10" x14ac:dyDescent="0.2">
      <c r="H114" s="279"/>
      <c r="I114" s="23"/>
      <c r="J114" s="448"/>
    </row>
    <row r="115" spans="8:10" x14ac:dyDescent="0.2">
      <c r="H115" s="279"/>
      <c r="I115" s="448"/>
      <c r="J115" s="23"/>
    </row>
    <row r="116" spans="8:10" x14ac:dyDescent="0.2">
      <c r="H116" s="279"/>
      <c r="I116" s="448"/>
      <c r="J116" s="23"/>
    </row>
    <row r="117" spans="8:10" x14ac:dyDescent="0.2">
      <c r="H117" s="279"/>
      <c r="I117" s="448"/>
      <c r="J117" s="23"/>
    </row>
    <row r="118" spans="8:10" x14ac:dyDescent="0.2">
      <c r="H118" s="279"/>
      <c r="I118" s="23"/>
      <c r="J118" s="448"/>
    </row>
    <row r="119" spans="8:10" x14ac:dyDescent="0.2">
      <c r="H119" s="279"/>
      <c r="I119" s="23"/>
      <c r="J119" s="448"/>
    </row>
    <row r="120" spans="8:10" x14ac:dyDescent="0.2">
      <c r="H120" s="279"/>
      <c r="I120" s="448"/>
      <c r="J120" s="23"/>
    </row>
    <row r="121" spans="8:10" x14ac:dyDescent="0.2">
      <c r="H121" s="279"/>
      <c r="I121" s="448"/>
      <c r="J121" s="23"/>
    </row>
    <row r="122" spans="8:10" x14ac:dyDescent="0.2">
      <c r="H122" s="279"/>
      <c r="I122" s="448"/>
      <c r="J122" s="23"/>
    </row>
    <row r="123" spans="8:10" x14ac:dyDescent="0.2">
      <c r="H123" s="279"/>
      <c r="I123" s="23"/>
      <c r="J123" s="448"/>
    </row>
    <row r="124" spans="8:10" x14ac:dyDescent="0.2">
      <c r="H124" s="279"/>
      <c r="I124" s="448"/>
      <c r="J124" s="23"/>
    </row>
    <row r="125" spans="8:10" x14ac:dyDescent="0.2">
      <c r="H125" s="279"/>
      <c r="I125" s="448"/>
      <c r="J125" s="23"/>
    </row>
    <row r="126" spans="8:10" x14ac:dyDescent="0.2">
      <c r="H126" s="279"/>
      <c r="I126" s="448"/>
      <c r="J126" s="23"/>
    </row>
    <row r="127" spans="8:10" x14ac:dyDescent="0.2">
      <c r="H127" s="279"/>
      <c r="I127" s="23"/>
      <c r="J127" s="448"/>
    </row>
    <row r="128" spans="8:10" x14ac:dyDescent="0.2">
      <c r="H128" s="279"/>
      <c r="I128" s="23"/>
      <c r="J128" s="448"/>
    </row>
    <row r="129" spans="8:10" x14ac:dyDescent="0.2">
      <c r="H129" s="279"/>
      <c r="I129" s="23"/>
      <c r="J129" s="448"/>
    </row>
    <row r="130" spans="8:10" x14ac:dyDescent="0.2">
      <c r="H130" s="279"/>
      <c r="I130" s="448"/>
      <c r="J130" s="23"/>
    </row>
    <row r="131" spans="8:10" x14ac:dyDescent="0.2">
      <c r="H131" s="279"/>
      <c r="I131" s="23"/>
      <c r="J131" s="448"/>
    </row>
    <row r="132" spans="8:10" x14ac:dyDescent="0.2">
      <c r="H132" s="279"/>
      <c r="I132" s="23"/>
      <c r="J132" s="448"/>
    </row>
    <row r="133" spans="8:10" x14ac:dyDescent="0.2">
      <c r="H133" s="279"/>
      <c r="I133" s="23"/>
      <c r="J133" s="448"/>
    </row>
    <row r="134" spans="8:10" x14ac:dyDescent="0.2">
      <c r="H134" s="279"/>
      <c r="I134" s="448"/>
      <c r="J134" s="23"/>
    </row>
    <row r="135" spans="8:10" x14ac:dyDescent="0.2">
      <c r="H135" s="279"/>
      <c r="I135" s="448"/>
      <c r="J135" s="23"/>
    </row>
    <row r="136" spans="8:10" x14ac:dyDescent="0.2">
      <c r="H136" s="279"/>
      <c r="I136" s="448"/>
      <c r="J136" s="23"/>
    </row>
    <row r="137" spans="8:10" x14ac:dyDescent="0.2">
      <c r="H137" s="279"/>
      <c r="I137" s="448"/>
      <c r="J137" s="23"/>
    </row>
    <row r="138" spans="8:10" x14ac:dyDescent="0.2">
      <c r="H138" s="279"/>
      <c r="I138" s="448"/>
      <c r="J138" s="23"/>
    </row>
    <row r="139" spans="8:10" x14ac:dyDescent="0.2">
      <c r="H139" s="279"/>
      <c r="I139" s="23"/>
      <c r="J139" s="448"/>
    </row>
    <row r="140" spans="8:10" x14ac:dyDescent="0.2">
      <c r="H140" s="279"/>
      <c r="I140" s="23"/>
      <c r="J140" s="448"/>
    </row>
    <row r="141" spans="8:10" x14ac:dyDescent="0.2">
      <c r="H141" s="279"/>
      <c r="I141" s="23"/>
      <c r="J141" s="448"/>
    </row>
    <row r="142" spans="8:10" x14ac:dyDescent="0.2">
      <c r="H142" s="279"/>
      <c r="I142" s="23"/>
      <c r="J142" s="448"/>
    </row>
    <row r="143" spans="8:10" x14ac:dyDescent="0.2">
      <c r="H143" s="279"/>
      <c r="I143" s="448"/>
      <c r="J143" s="448"/>
    </row>
    <row r="144" spans="8:10" x14ac:dyDescent="0.2">
      <c r="H144" s="279"/>
      <c r="I144" s="448"/>
      <c r="J144" s="23"/>
    </row>
    <row r="145" spans="8:10" x14ac:dyDescent="0.2">
      <c r="H145" s="279"/>
      <c r="I145" s="448"/>
      <c r="J145" s="448"/>
    </row>
    <row r="146" spans="8:10" x14ac:dyDescent="0.2">
      <c r="H146" s="279"/>
      <c r="I146" s="23"/>
      <c r="J146" s="448"/>
    </row>
    <row r="147" spans="8:10" x14ac:dyDescent="0.2">
      <c r="H147" s="279"/>
      <c r="I147" s="448"/>
      <c r="J147" s="448"/>
    </row>
    <row r="148" spans="8:10" x14ac:dyDescent="0.2">
      <c r="H148" s="279"/>
      <c r="I148" s="448"/>
      <c r="J148" s="23"/>
    </row>
    <row r="149" spans="8:10" x14ac:dyDescent="0.2">
      <c r="H149" s="279"/>
      <c r="I149" s="448"/>
      <c r="J149" s="448"/>
    </row>
    <row r="150" spans="8:10" x14ac:dyDescent="0.2">
      <c r="H150" s="279"/>
      <c r="I150" s="23"/>
      <c r="J150" s="448"/>
    </row>
    <row r="151" spans="8:10" x14ac:dyDescent="0.2">
      <c r="H151" s="279"/>
      <c r="I151" s="23"/>
      <c r="J151" s="448"/>
    </row>
    <row r="152" spans="8:10" x14ac:dyDescent="0.2">
      <c r="H152" s="279"/>
      <c r="I152" s="23"/>
      <c r="J152" s="448"/>
    </row>
    <row r="153" spans="8:10" x14ac:dyDescent="0.2">
      <c r="H153" s="447"/>
      <c r="I153" s="292"/>
      <c r="J153" s="292"/>
    </row>
    <row r="154" spans="8:10" x14ac:dyDescent="0.2">
      <c r="I154" s="157"/>
      <c r="J154" s="157"/>
    </row>
    <row r="155" spans="8:10" x14ac:dyDescent="0.2">
      <c r="I155" s="6"/>
    </row>
    <row r="156" spans="8:10" x14ac:dyDescent="0.2">
      <c r="I156" s="6"/>
    </row>
    <row r="157" spans="8:10" x14ac:dyDescent="0.2">
      <c r="I157" s="6"/>
    </row>
    <row r="158" spans="8:10" x14ac:dyDescent="0.2">
      <c r="I158" s="6"/>
    </row>
    <row r="159" spans="8:10" x14ac:dyDescent="0.2">
      <c r="I159" s="6"/>
    </row>
    <row r="160" spans="8:10" x14ac:dyDescent="0.2">
      <c r="I160" s="6"/>
    </row>
    <row r="161" spans="9:9" x14ac:dyDescent="0.2">
      <c r="I161" s="6"/>
    </row>
    <row r="162" spans="9:9" x14ac:dyDescent="0.2">
      <c r="I162" s="6"/>
    </row>
    <row r="163" spans="9:9" x14ac:dyDescent="0.2">
      <c r="I163" s="6"/>
    </row>
    <row r="164" spans="9:9" x14ac:dyDescent="0.2">
      <c r="I164" s="6"/>
    </row>
    <row r="165" spans="9:9" x14ac:dyDescent="0.2">
      <c r="I165" s="6"/>
    </row>
    <row r="166" spans="9:9" x14ac:dyDescent="0.2">
      <c r="I166" s="6"/>
    </row>
    <row r="167" spans="9:9" x14ac:dyDescent="0.2">
      <c r="I167" s="6"/>
    </row>
    <row r="168" spans="9:9" x14ac:dyDescent="0.2">
      <c r="I168" s="6"/>
    </row>
    <row r="169" spans="9:9" x14ac:dyDescent="0.2">
      <c r="I169" s="6"/>
    </row>
    <row r="170" spans="9:9" x14ac:dyDescent="0.2">
      <c r="I170" s="6"/>
    </row>
    <row r="171" spans="9:9" x14ac:dyDescent="0.2">
      <c r="I171" s="6"/>
    </row>
    <row r="172" spans="9:9" x14ac:dyDescent="0.2">
      <c r="I172" s="6"/>
    </row>
    <row r="173" spans="9:9" x14ac:dyDescent="0.2">
      <c r="I173" s="6"/>
    </row>
    <row r="174" spans="9:9" x14ac:dyDescent="0.2">
      <c r="I174" s="6"/>
    </row>
    <row r="175" spans="9:9" x14ac:dyDescent="0.2">
      <c r="I175" s="6"/>
    </row>
    <row r="176" spans="9:9" x14ac:dyDescent="0.2">
      <c r="I176" s="6"/>
    </row>
    <row r="177" spans="9:9" x14ac:dyDescent="0.2">
      <c r="I177" s="6"/>
    </row>
    <row r="178" spans="9:9" x14ac:dyDescent="0.2">
      <c r="I178" s="6"/>
    </row>
    <row r="179" spans="9:9" x14ac:dyDescent="0.2">
      <c r="I179" s="6"/>
    </row>
    <row r="180" spans="9:9" x14ac:dyDescent="0.2">
      <c r="I180" s="6"/>
    </row>
    <row r="181" spans="9:9" x14ac:dyDescent="0.2">
      <c r="I181" s="6"/>
    </row>
    <row r="182" spans="9:9" x14ac:dyDescent="0.2">
      <c r="I182" s="6"/>
    </row>
    <row r="183" spans="9:9" x14ac:dyDescent="0.2">
      <c r="I183" s="6"/>
    </row>
    <row r="184" spans="9:9" x14ac:dyDescent="0.2">
      <c r="I184" s="6"/>
    </row>
    <row r="185" spans="9:9" x14ac:dyDescent="0.2">
      <c r="I185" s="6"/>
    </row>
    <row r="186" spans="9:9" x14ac:dyDescent="0.2">
      <c r="I186" s="6"/>
    </row>
    <row r="187" spans="9:9" x14ac:dyDescent="0.2">
      <c r="I187" s="6"/>
    </row>
    <row r="188" spans="9:9" x14ac:dyDescent="0.2">
      <c r="I188" s="6"/>
    </row>
    <row r="189" spans="9:9" x14ac:dyDescent="0.2">
      <c r="I189" s="6"/>
    </row>
    <row r="190" spans="9:9" x14ac:dyDescent="0.2">
      <c r="I190" s="6"/>
    </row>
    <row r="191" spans="9:9" x14ac:dyDescent="0.2">
      <c r="I191" s="6"/>
    </row>
    <row r="192" spans="9:9" x14ac:dyDescent="0.2">
      <c r="I192" s="6"/>
    </row>
    <row r="193" spans="9:9" x14ac:dyDescent="0.2">
      <c r="I193" s="6"/>
    </row>
    <row r="194" spans="9:9" x14ac:dyDescent="0.2">
      <c r="I194" s="6"/>
    </row>
    <row r="195" spans="9:9" x14ac:dyDescent="0.2">
      <c r="I195" s="6"/>
    </row>
    <row r="196" spans="9:9" x14ac:dyDescent="0.2">
      <c r="I196" s="6"/>
    </row>
    <row r="197" spans="9:9" x14ac:dyDescent="0.2">
      <c r="I197" s="6"/>
    </row>
    <row r="198" spans="9:9" x14ac:dyDescent="0.2">
      <c r="I198" s="6"/>
    </row>
    <row r="199" spans="9:9" x14ac:dyDescent="0.2">
      <c r="I199" s="6"/>
    </row>
    <row r="200" spans="9:9" x14ac:dyDescent="0.2">
      <c r="I200" s="6"/>
    </row>
    <row r="201" spans="9:9" x14ac:dyDescent="0.2">
      <c r="I201" s="6"/>
    </row>
    <row r="202" spans="9:9" x14ac:dyDescent="0.2">
      <c r="I202" s="6"/>
    </row>
    <row r="203" spans="9:9" x14ac:dyDescent="0.2">
      <c r="I203" s="6"/>
    </row>
    <row r="204" spans="9:9" x14ac:dyDescent="0.2">
      <c r="I204" s="6"/>
    </row>
  </sheetData>
  <mergeCells count="1">
    <mergeCell ref="B43:C43"/>
  </mergeCells>
  <phoneticPr fontId="2" type="noConversion"/>
  <printOptions horizontalCentered="1" gridLines="1"/>
  <pageMargins left="0.75" right="0.75" top="1" bottom="1" header="0.5" footer="0.5"/>
  <pageSetup orientation="landscape" r:id="rId1"/>
  <headerFooter alignWithMargins="0">
    <oddHeader>&amp;C&amp;"Arial,Bold"&amp;18 14.  Megavoltage Radiation Therapy Equipment</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defaultRowHeight="12.75" x14ac:dyDescent="0.2"/>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CC7-2D5D-4BDC-B96A-20E35DF789D8}">
  <sheetPr>
    <tabColor theme="6" tint="-0.249977111117893"/>
  </sheetPr>
  <dimension ref="A1:AK18"/>
  <sheetViews>
    <sheetView workbookViewId="0">
      <selection activeCell="D5" sqref="D5"/>
    </sheetView>
  </sheetViews>
  <sheetFormatPr defaultRowHeight="12.75" x14ac:dyDescent="0.2"/>
  <cols>
    <col min="1" max="1" width="38.28515625" style="197" customWidth="1"/>
    <col min="2" max="2" width="35.5703125" customWidth="1"/>
    <col min="3" max="3" width="30.85546875" style="523" customWidth="1"/>
    <col min="4" max="4" width="13.42578125" style="3" customWidth="1"/>
  </cols>
  <sheetData>
    <row r="1" spans="1:37" s="134" customFormat="1" x14ac:dyDescent="0.2">
      <c r="A1" s="132" t="s">
        <v>503</v>
      </c>
      <c r="B1" s="132" t="s">
        <v>3342</v>
      </c>
      <c r="C1" s="525" t="s">
        <v>108</v>
      </c>
      <c r="D1" s="528" t="s">
        <v>3343</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234"/>
    </row>
    <row r="2" spans="1:37" s="524" customFormat="1" ht="25.5" x14ac:dyDescent="0.2">
      <c r="A2" s="513" t="s">
        <v>2102</v>
      </c>
      <c r="B2" s="513" t="s">
        <v>3442</v>
      </c>
      <c r="C2" s="526" t="s">
        <v>3353</v>
      </c>
      <c r="D2" s="529" t="s">
        <v>3354</v>
      </c>
    </row>
    <row r="3" spans="1:37" ht="36" x14ac:dyDescent="0.2">
      <c r="A3" s="244" t="s">
        <v>3344</v>
      </c>
      <c r="B3" s="513" t="s">
        <v>3442</v>
      </c>
      <c r="C3" s="526" t="s">
        <v>3347</v>
      </c>
      <c r="D3" s="466" t="s">
        <v>3354</v>
      </c>
    </row>
    <row r="4" spans="1:37" ht="60" x14ac:dyDescent="0.2">
      <c r="A4" s="465" t="s">
        <v>1686</v>
      </c>
      <c r="B4" s="513" t="s">
        <v>3442</v>
      </c>
      <c r="C4" s="526" t="s">
        <v>4351</v>
      </c>
      <c r="D4" s="157" t="s">
        <v>3354</v>
      </c>
    </row>
    <row r="5" spans="1:37" ht="25.5" x14ac:dyDescent="0.2">
      <c r="A5" s="465" t="s">
        <v>3441</v>
      </c>
      <c r="B5" s="513" t="s">
        <v>3442</v>
      </c>
      <c r="C5" s="526" t="s">
        <v>3443</v>
      </c>
      <c r="D5" s="157" t="s">
        <v>3354</v>
      </c>
    </row>
    <row r="6" spans="1:37" ht="25.5" x14ac:dyDescent="0.2">
      <c r="A6" s="465" t="s">
        <v>3345</v>
      </c>
      <c r="B6" s="513" t="s">
        <v>3442</v>
      </c>
      <c r="C6" s="526" t="s">
        <v>3348</v>
      </c>
      <c r="D6" s="466" t="s">
        <v>3354</v>
      </c>
    </row>
    <row r="7" spans="1:37" ht="25.5" x14ac:dyDescent="0.2">
      <c r="A7" s="465" t="s">
        <v>3345</v>
      </c>
      <c r="B7" s="513" t="s">
        <v>3442</v>
      </c>
      <c r="C7" s="526" t="s">
        <v>3349</v>
      </c>
      <c r="D7" s="466" t="s">
        <v>3354</v>
      </c>
    </row>
    <row r="8" spans="1:37" ht="25.5" x14ac:dyDescent="0.2">
      <c r="A8" s="465" t="s">
        <v>3346</v>
      </c>
      <c r="B8" s="513" t="s">
        <v>3442</v>
      </c>
      <c r="C8" s="465" t="s">
        <v>1567</v>
      </c>
      <c r="D8" s="466" t="s">
        <v>3354</v>
      </c>
    </row>
    <row r="9" spans="1:37" ht="25.5" x14ac:dyDescent="0.2">
      <c r="A9" s="465" t="s">
        <v>3350</v>
      </c>
      <c r="B9" s="513" t="s">
        <v>3442</v>
      </c>
      <c r="C9" s="465" t="s">
        <v>1567</v>
      </c>
      <c r="D9" s="157" t="s">
        <v>3354</v>
      </c>
    </row>
    <row r="10" spans="1:37" ht="38.25" x14ac:dyDescent="0.2">
      <c r="A10" s="465" t="s">
        <v>3351</v>
      </c>
      <c r="B10" s="513" t="s">
        <v>3442</v>
      </c>
      <c r="C10" s="465" t="s">
        <v>3352</v>
      </c>
      <c r="D10" s="466" t="s">
        <v>3354</v>
      </c>
    </row>
    <row r="11" spans="1:37" x14ac:dyDescent="0.2">
      <c r="A11" s="520"/>
      <c r="B11" s="527"/>
      <c r="C11" s="520"/>
      <c r="D11" s="157"/>
    </row>
    <row r="12" spans="1:37" x14ac:dyDescent="0.2">
      <c r="A12" s="135"/>
      <c r="B12" s="134"/>
      <c r="C12" s="520"/>
      <c r="D12" s="157"/>
    </row>
    <row r="13" spans="1:37" x14ac:dyDescent="0.2">
      <c r="A13" s="135"/>
      <c r="B13" s="134"/>
      <c r="C13" s="520"/>
      <c r="D13" s="157"/>
    </row>
    <row r="14" spans="1:37" x14ac:dyDescent="0.2">
      <c r="A14" s="135"/>
      <c r="B14" s="134"/>
      <c r="C14" s="520"/>
      <c r="D14" s="157"/>
    </row>
    <row r="15" spans="1:37" x14ac:dyDescent="0.2">
      <c r="A15" s="135"/>
      <c r="B15" s="134"/>
      <c r="C15" s="520"/>
      <c r="D15" s="157"/>
    </row>
    <row r="16" spans="1:37" x14ac:dyDescent="0.2">
      <c r="A16" s="135"/>
      <c r="B16" s="134"/>
      <c r="C16" s="520"/>
      <c r="D16" s="157"/>
    </row>
    <row r="17" spans="1:4" x14ac:dyDescent="0.2">
      <c r="A17" s="135"/>
      <c r="B17" s="134"/>
      <c r="C17" s="520"/>
      <c r="D17" s="157"/>
    </row>
    <row r="18" spans="1:4" x14ac:dyDescent="0.2">
      <c r="A18" s="135"/>
      <c r="B18" s="134"/>
      <c r="C18" s="520"/>
      <c r="D18" s="157"/>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0.499984740745262"/>
  </sheetPr>
  <dimension ref="A1:D27"/>
  <sheetViews>
    <sheetView workbookViewId="0"/>
  </sheetViews>
  <sheetFormatPr defaultColWidth="22.28515625" defaultRowHeight="12.75" x14ac:dyDescent="0.2"/>
  <cols>
    <col min="1" max="1" width="6.42578125" style="35" bestFit="1" customWidth="1"/>
    <col min="2" max="2" width="43" style="35" customWidth="1"/>
    <col min="3" max="3" width="15.28515625" style="35" customWidth="1"/>
    <col min="4" max="4" width="21" style="35" customWidth="1"/>
    <col min="5" max="16384" width="22.28515625" style="35"/>
  </cols>
  <sheetData>
    <row r="1" spans="1:4" ht="25.5" x14ac:dyDescent="0.2">
      <c r="A1" s="9" t="s">
        <v>502</v>
      </c>
      <c r="B1" s="9" t="s">
        <v>650</v>
      </c>
      <c r="C1" s="9" t="s">
        <v>651</v>
      </c>
      <c r="D1" s="9" t="s">
        <v>345</v>
      </c>
    </row>
    <row r="2" spans="1:4" x14ac:dyDescent="0.2">
      <c r="A2" s="9">
        <v>1</v>
      </c>
      <c r="B2" s="11" t="s">
        <v>594</v>
      </c>
      <c r="C2" s="11" t="s">
        <v>504</v>
      </c>
      <c r="D2" s="11" t="s">
        <v>595</v>
      </c>
    </row>
    <row r="3" spans="1:4" x14ac:dyDescent="0.2">
      <c r="A3" s="9">
        <v>1</v>
      </c>
      <c r="B3" s="11" t="s">
        <v>510</v>
      </c>
      <c r="C3" s="11" t="s">
        <v>504</v>
      </c>
      <c r="D3" s="11" t="s">
        <v>595</v>
      </c>
    </row>
    <row r="4" spans="1:4" x14ac:dyDescent="0.2">
      <c r="A4" s="9">
        <v>2</v>
      </c>
      <c r="B4" s="11" t="s">
        <v>596</v>
      </c>
      <c r="C4" s="11" t="s">
        <v>705</v>
      </c>
      <c r="D4" s="11" t="s">
        <v>595</v>
      </c>
    </row>
    <row r="5" spans="1:4" x14ac:dyDescent="0.2">
      <c r="A5" s="9">
        <v>3</v>
      </c>
      <c r="B5" s="41" t="s">
        <v>597</v>
      </c>
      <c r="C5" s="41" t="s">
        <v>664</v>
      </c>
      <c r="D5" s="41" t="s">
        <v>595</v>
      </c>
    </row>
    <row r="6" spans="1:4" x14ac:dyDescent="0.2">
      <c r="A6" s="9">
        <v>4</v>
      </c>
      <c r="B6" s="41" t="s">
        <v>83</v>
      </c>
      <c r="C6" s="41" t="s">
        <v>666</v>
      </c>
      <c r="D6" s="41" t="s">
        <v>595</v>
      </c>
    </row>
    <row r="7" spans="1:4" x14ac:dyDescent="0.2">
      <c r="A7" s="9">
        <v>4</v>
      </c>
      <c r="B7" s="41" t="s">
        <v>817</v>
      </c>
      <c r="C7" s="41" t="s">
        <v>666</v>
      </c>
      <c r="D7" s="41" t="s">
        <v>595</v>
      </c>
    </row>
    <row r="8" spans="1:4" x14ac:dyDescent="0.2">
      <c r="A8" s="9">
        <v>5</v>
      </c>
      <c r="B8" s="41" t="s">
        <v>74</v>
      </c>
      <c r="C8" s="41" t="s">
        <v>93</v>
      </c>
      <c r="D8" s="41" t="s">
        <v>595</v>
      </c>
    </row>
    <row r="9" spans="1:4" ht="25.5" x14ac:dyDescent="0.2">
      <c r="A9" s="9">
        <v>6</v>
      </c>
      <c r="B9" s="41" t="s">
        <v>818</v>
      </c>
      <c r="C9" s="41" t="s">
        <v>116</v>
      </c>
      <c r="D9" s="41" t="s">
        <v>75</v>
      </c>
    </row>
    <row r="10" spans="1:4" x14ac:dyDescent="0.2">
      <c r="A10" s="9">
        <v>6</v>
      </c>
      <c r="B10" s="41" t="s">
        <v>611</v>
      </c>
      <c r="C10" s="41" t="s">
        <v>116</v>
      </c>
      <c r="D10" s="41" t="s">
        <v>595</v>
      </c>
    </row>
    <row r="11" spans="1:4" x14ac:dyDescent="0.2">
      <c r="A11" s="9">
        <v>6</v>
      </c>
      <c r="B11" s="41" t="s">
        <v>94</v>
      </c>
      <c r="C11" s="41" t="s">
        <v>116</v>
      </c>
      <c r="D11" s="41" t="s">
        <v>595</v>
      </c>
    </row>
    <row r="12" spans="1:4" ht="51" x14ac:dyDescent="0.2">
      <c r="A12" s="9">
        <v>6</v>
      </c>
      <c r="B12" s="11" t="s">
        <v>1116</v>
      </c>
      <c r="C12" s="41" t="s">
        <v>116</v>
      </c>
      <c r="D12" s="41" t="s">
        <v>75</v>
      </c>
    </row>
    <row r="13" spans="1:4" x14ac:dyDescent="0.2">
      <c r="A13" s="9">
        <v>6</v>
      </c>
      <c r="B13" s="41" t="s">
        <v>709</v>
      </c>
      <c r="C13" s="41" t="s">
        <v>116</v>
      </c>
      <c r="D13" s="41" t="s">
        <v>595</v>
      </c>
    </row>
    <row r="14" spans="1:4" ht="25.5" x14ac:dyDescent="0.2">
      <c r="A14" s="9">
        <v>7</v>
      </c>
      <c r="B14" s="41" t="s">
        <v>816</v>
      </c>
      <c r="C14" s="41" t="s">
        <v>556</v>
      </c>
      <c r="D14" s="41" t="s">
        <v>595</v>
      </c>
    </row>
    <row r="15" spans="1:4" ht="25.5" customHeight="1" x14ac:dyDescent="0.2">
      <c r="A15" s="9">
        <v>7</v>
      </c>
      <c r="B15" s="41" t="s">
        <v>802</v>
      </c>
      <c r="C15" s="41" t="s">
        <v>555</v>
      </c>
      <c r="D15" s="41" t="s">
        <v>595</v>
      </c>
    </row>
    <row r="16" spans="1:4" x14ac:dyDescent="0.2">
      <c r="A16" s="9">
        <v>10</v>
      </c>
      <c r="B16" s="41" t="s">
        <v>710</v>
      </c>
      <c r="C16" s="41" t="s">
        <v>570</v>
      </c>
      <c r="D16" s="41" t="s">
        <v>595</v>
      </c>
    </row>
    <row r="17" spans="1:4" x14ac:dyDescent="0.2">
      <c r="A17" s="9">
        <v>11</v>
      </c>
      <c r="B17" s="41" t="s">
        <v>353</v>
      </c>
      <c r="C17" s="41" t="s">
        <v>416</v>
      </c>
      <c r="D17" s="41" t="s">
        <v>595</v>
      </c>
    </row>
    <row r="18" spans="1:4" x14ac:dyDescent="0.2">
      <c r="A18" s="9">
        <v>12</v>
      </c>
      <c r="B18" s="41" t="s">
        <v>293</v>
      </c>
      <c r="C18" s="41" t="s">
        <v>417</v>
      </c>
      <c r="D18" s="41" t="s">
        <v>595</v>
      </c>
    </row>
    <row r="19" spans="1:4" ht="25.5" x14ac:dyDescent="0.2">
      <c r="A19" s="9">
        <v>13</v>
      </c>
      <c r="B19" s="41" t="s">
        <v>708</v>
      </c>
      <c r="C19" s="41" t="s">
        <v>426</v>
      </c>
      <c r="D19" s="41" t="s">
        <v>595</v>
      </c>
    </row>
    <row r="20" spans="1:4" x14ac:dyDescent="0.2">
      <c r="A20" s="9">
        <v>14</v>
      </c>
      <c r="B20" s="41" t="s">
        <v>436</v>
      </c>
      <c r="C20" s="41" t="s">
        <v>437</v>
      </c>
      <c r="D20" s="41" t="s">
        <v>595</v>
      </c>
    </row>
    <row r="21" spans="1:4" x14ac:dyDescent="0.2">
      <c r="A21" s="9">
        <v>15</v>
      </c>
      <c r="B21" s="41" t="s">
        <v>540</v>
      </c>
      <c r="C21" s="41" t="s">
        <v>539</v>
      </c>
      <c r="D21" s="41" t="s">
        <v>595</v>
      </c>
    </row>
    <row r="22" spans="1:4" x14ac:dyDescent="0.2">
      <c r="A22" s="9">
        <v>15</v>
      </c>
      <c r="B22" s="41" t="s">
        <v>819</v>
      </c>
      <c r="C22" s="41" t="s">
        <v>539</v>
      </c>
      <c r="D22" s="41" t="s">
        <v>595</v>
      </c>
    </row>
    <row r="23" spans="1:4" x14ac:dyDescent="0.2">
      <c r="A23" s="9">
        <v>15</v>
      </c>
      <c r="B23" s="41" t="s">
        <v>628</v>
      </c>
      <c r="C23" s="41" t="s">
        <v>539</v>
      </c>
      <c r="D23" s="41" t="s">
        <v>595</v>
      </c>
    </row>
    <row r="24" spans="1:4" x14ac:dyDescent="0.2">
      <c r="A24" s="9">
        <v>15</v>
      </c>
      <c r="B24" s="41" t="s">
        <v>342</v>
      </c>
      <c r="C24" s="41" t="s">
        <v>539</v>
      </c>
      <c r="D24" s="41" t="s">
        <v>75</v>
      </c>
    </row>
    <row r="25" spans="1:4" x14ac:dyDescent="0.2">
      <c r="A25" s="38"/>
      <c r="C25" s="39"/>
      <c r="D25" s="39"/>
    </row>
    <row r="26" spans="1:4" x14ac:dyDescent="0.2">
      <c r="A26" s="40" t="s">
        <v>593</v>
      </c>
    </row>
    <row r="27" spans="1:4" x14ac:dyDescent="0.2">
      <c r="A27" s="40" t="s">
        <v>344</v>
      </c>
      <c r="B27" s="37" t="s">
        <v>343</v>
      </c>
    </row>
  </sheetData>
  <phoneticPr fontId="2" type="noConversion"/>
  <printOptions horizontalCentered="1"/>
  <pageMargins left="0.75" right="0.75" top="1" bottom="1" header="0.5" footer="0.5"/>
  <pageSetup orientation="landscape" r:id="rId1"/>
  <headerFooter alignWithMargins="0">
    <oddHeader>&amp;C&amp;"Arial,Bold"&amp;18 3.  Open Heart Surgery</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IW159"/>
  <sheetViews>
    <sheetView topLeftCell="B1" zoomScaleNormal="100" workbookViewId="0">
      <selection activeCell="G4" sqref="G4"/>
    </sheetView>
  </sheetViews>
  <sheetFormatPr defaultColWidth="0" defaultRowHeight="12.75" x14ac:dyDescent="0.2"/>
  <cols>
    <col min="1" max="1" width="0" style="5" hidden="1" customWidth="1"/>
    <col min="2" max="2" width="13.42578125" style="5" customWidth="1"/>
    <col min="3" max="4" width="54.85546875" style="5" customWidth="1"/>
    <col min="5" max="5" width="14.28515625" style="5" bestFit="1" customWidth="1"/>
    <col min="6" max="6" width="15.85546875" style="134" customWidth="1"/>
    <col min="7" max="7" width="15.85546875" style="188" customWidth="1"/>
    <col min="8" max="256" width="9.140625" style="5" customWidth="1"/>
    <col min="257" max="16384" width="0" style="5" hidden="1"/>
  </cols>
  <sheetData>
    <row r="1" spans="1:257" ht="38.25" x14ac:dyDescent="0.2">
      <c r="A1" s="8" t="s">
        <v>502</v>
      </c>
      <c r="B1" s="8" t="s">
        <v>651</v>
      </c>
      <c r="C1" s="8" t="s">
        <v>650</v>
      </c>
      <c r="D1" s="170"/>
      <c r="E1" s="170" t="s">
        <v>680</v>
      </c>
      <c r="F1" s="8" t="s">
        <v>833</v>
      </c>
      <c r="G1" s="8" t="s">
        <v>1112</v>
      </c>
    </row>
    <row r="2" spans="1:257" x14ac:dyDescent="0.2">
      <c r="A2" s="16">
        <v>4</v>
      </c>
      <c r="B2" s="57" t="s">
        <v>89</v>
      </c>
      <c r="C2" s="57" t="s">
        <v>146</v>
      </c>
      <c r="D2" s="618"/>
      <c r="E2" s="172" t="s">
        <v>681</v>
      </c>
      <c r="F2" s="59"/>
      <c r="G2" s="60" t="s">
        <v>1113</v>
      </c>
    </row>
    <row r="3" spans="1:257" x14ac:dyDescent="0.2">
      <c r="A3" s="16">
        <v>10</v>
      </c>
      <c r="B3" s="57" t="s">
        <v>570</v>
      </c>
      <c r="C3" s="57" t="s">
        <v>829</v>
      </c>
      <c r="D3" s="618"/>
      <c r="E3" s="172" t="s">
        <v>681</v>
      </c>
      <c r="F3" s="59"/>
      <c r="G3" s="60" t="s">
        <v>1113</v>
      </c>
    </row>
    <row r="4" spans="1:257" x14ac:dyDescent="0.2">
      <c r="A4" s="16"/>
      <c r="B4" s="475" t="s">
        <v>543</v>
      </c>
      <c r="C4" s="475" t="s">
        <v>4637</v>
      </c>
      <c r="D4" s="618"/>
      <c r="E4" s="172"/>
      <c r="F4" s="59" t="s">
        <v>681</v>
      </c>
      <c r="G4" s="467" t="s">
        <v>844</v>
      </c>
    </row>
    <row r="5" spans="1:257" x14ac:dyDescent="0.2">
      <c r="A5" s="16"/>
      <c r="B5" s="57" t="s">
        <v>700</v>
      </c>
      <c r="C5" s="57" t="s">
        <v>147</v>
      </c>
      <c r="D5" s="618"/>
      <c r="E5" s="172" t="s">
        <v>681</v>
      </c>
      <c r="F5" s="16"/>
      <c r="G5" s="16" t="s">
        <v>1113</v>
      </c>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c r="IJ5" s="35"/>
      <c r="IK5" s="35"/>
      <c r="IL5" s="35"/>
      <c r="IM5" s="35"/>
      <c r="IN5" s="35"/>
      <c r="IO5" s="35"/>
      <c r="IP5" s="35"/>
      <c r="IQ5" s="35"/>
      <c r="IR5" s="35"/>
      <c r="IS5" s="35"/>
      <c r="IT5" s="35"/>
      <c r="IU5" s="35"/>
      <c r="IV5" s="35"/>
      <c r="IW5" s="35"/>
    </row>
    <row r="6" spans="1:257" ht="25.5" x14ac:dyDescent="0.2">
      <c r="A6" s="16"/>
      <c r="B6" s="57" t="s">
        <v>664</v>
      </c>
      <c r="C6" s="475" t="s">
        <v>4041</v>
      </c>
      <c r="D6" s="618" t="s">
        <v>4273</v>
      </c>
      <c r="E6" s="172" t="s">
        <v>681</v>
      </c>
      <c r="F6" s="16"/>
      <c r="G6" s="16">
        <v>720483</v>
      </c>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c r="DB6" s="35"/>
      <c r="DC6" s="35"/>
      <c r="DD6" s="35"/>
      <c r="DE6" s="35"/>
      <c r="DF6" s="35"/>
      <c r="DG6" s="35"/>
      <c r="DH6" s="35"/>
      <c r="DI6" s="35"/>
      <c r="DJ6" s="35"/>
      <c r="DK6" s="35"/>
      <c r="DL6" s="35"/>
      <c r="DM6" s="35"/>
      <c r="DN6" s="35"/>
      <c r="DO6" s="35"/>
      <c r="DP6" s="35"/>
      <c r="DQ6" s="35"/>
      <c r="DR6" s="35"/>
      <c r="DS6" s="35"/>
      <c r="DT6" s="35"/>
      <c r="DU6" s="35"/>
      <c r="DV6" s="35"/>
      <c r="DW6" s="35"/>
      <c r="DX6" s="35"/>
      <c r="DY6" s="35"/>
      <c r="DZ6" s="35"/>
      <c r="EA6" s="35"/>
      <c r="EB6" s="35"/>
      <c r="EC6" s="35"/>
      <c r="ED6" s="35"/>
      <c r="EE6" s="35"/>
      <c r="EF6" s="35"/>
      <c r="EG6" s="35"/>
      <c r="EH6" s="35"/>
      <c r="EI6" s="35"/>
      <c r="EJ6" s="35"/>
      <c r="EK6" s="35"/>
      <c r="EL6" s="35"/>
      <c r="EM6" s="35"/>
      <c r="EN6" s="35"/>
      <c r="EO6" s="35"/>
      <c r="EP6" s="35"/>
      <c r="EQ6" s="35"/>
      <c r="ER6" s="35"/>
      <c r="ES6" s="35"/>
      <c r="ET6" s="35"/>
      <c r="EU6" s="35"/>
      <c r="EV6" s="35"/>
      <c r="EW6" s="35"/>
      <c r="EX6" s="35"/>
      <c r="EY6" s="35"/>
      <c r="EZ6" s="35"/>
      <c r="FA6" s="35"/>
      <c r="FB6" s="35"/>
      <c r="FC6" s="35"/>
      <c r="FD6" s="35"/>
      <c r="FE6" s="35"/>
      <c r="FF6" s="35"/>
      <c r="FG6" s="35"/>
      <c r="FH6" s="35"/>
      <c r="FI6" s="35"/>
      <c r="FJ6" s="35"/>
      <c r="FK6" s="35"/>
      <c r="FL6" s="35"/>
      <c r="FM6" s="35"/>
      <c r="FN6" s="35"/>
      <c r="FO6" s="35"/>
      <c r="FP6" s="35"/>
      <c r="FQ6" s="35"/>
      <c r="FR6" s="35"/>
      <c r="FS6" s="35"/>
      <c r="FT6" s="35"/>
      <c r="FU6" s="35"/>
      <c r="FV6" s="35"/>
      <c r="FW6" s="35"/>
      <c r="FX6" s="35"/>
      <c r="FY6" s="35"/>
      <c r="FZ6" s="35"/>
      <c r="GA6" s="35"/>
      <c r="GB6" s="35"/>
      <c r="GC6" s="35"/>
      <c r="GD6" s="35"/>
      <c r="GE6" s="35"/>
      <c r="GF6" s="35"/>
      <c r="GG6" s="35"/>
      <c r="GH6" s="35"/>
      <c r="GI6" s="35"/>
      <c r="GJ6" s="35"/>
      <c r="GK6" s="35"/>
      <c r="GL6" s="35"/>
      <c r="GM6" s="35"/>
      <c r="GN6" s="35"/>
      <c r="GO6" s="35"/>
      <c r="GP6" s="35"/>
      <c r="GQ6" s="35"/>
      <c r="GR6" s="35"/>
      <c r="GS6" s="35"/>
      <c r="GT6" s="35"/>
      <c r="GU6" s="35"/>
      <c r="GV6" s="35"/>
      <c r="GW6" s="35"/>
      <c r="GX6" s="35"/>
      <c r="GY6" s="35"/>
      <c r="GZ6" s="35"/>
      <c r="HA6" s="35"/>
      <c r="HB6" s="35"/>
      <c r="HC6" s="35"/>
      <c r="HD6" s="35"/>
      <c r="HE6" s="35"/>
      <c r="HF6" s="35"/>
      <c r="HG6" s="35"/>
      <c r="HH6" s="35"/>
      <c r="HI6" s="35"/>
      <c r="HJ6" s="35"/>
      <c r="HK6" s="35"/>
      <c r="HL6" s="35"/>
      <c r="HM6" s="35"/>
      <c r="HN6" s="35"/>
      <c r="HO6" s="35"/>
      <c r="HP6" s="35"/>
      <c r="HQ6" s="35"/>
      <c r="HR6" s="35"/>
      <c r="HS6" s="35"/>
      <c r="HT6" s="35"/>
      <c r="HU6" s="35"/>
      <c r="HV6" s="35"/>
      <c r="HW6" s="35"/>
      <c r="HX6" s="35"/>
      <c r="HY6" s="35"/>
      <c r="HZ6" s="35"/>
      <c r="IA6" s="35"/>
      <c r="IB6" s="35"/>
      <c r="IC6" s="35"/>
      <c r="ID6" s="35"/>
      <c r="IE6" s="35"/>
      <c r="IF6" s="35"/>
      <c r="IG6" s="35"/>
      <c r="IH6" s="35"/>
      <c r="II6" s="35"/>
      <c r="IJ6" s="35"/>
      <c r="IK6" s="35"/>
      <c r="IL6" s="35"/>
      <c r="IM6" s="35"/>
      <c r="IN6" s="35"/>
      <c r="IO6" s="35"/>
      <c r="IP6" s="35"/>
      <c r="IQ6" s="35"/>
      <c r="IR6" s="35"/>
      <c r="IS6" s="35"/>
      <c r="IT6" s="35"/>
      <c r="IU6" s="35"/>
      <c r="IV6" s="35"/>
      <c r="IW6" s="35"/>
    </row>
    <row r="7" spans="1:257" ht="25.5" x14ac:dyDescent="0.2">
      <c r="A7" s="16">
        <v>15</v>
      </c>
      <c r="B7" s="57" t="s">
        <v>539</v>
      </c>
      <c r="C7" s="475" t="s">
        <v>4274</v>
      </c>
      <c r="D7" s="619" t="s">
        <v>4275</v>
      </c>
      <c r="E7" s="172" t="s">
        <v>681</v>
      </c>
      <c r="F7" s="59"/>
      <c r="G7" s="59">
        <v>730092</v>
      </c>
    </row>
    <row r="8" spans="1:257" x14ac:dyDescent="0.2">
      <c r="A8" s="16"/>
      <c r="B8" s="57" t="s">
        <v>539</v>
      </c>
      <c r="C8" s="57" t="s">
        <v>320</v>
      </c>
      <c r="D8" s="618"/>
      <c r="E8" s="172" t="s">
        <v>681</v>
      </c>
      <c r="F8" s="16"/>
      <c r="G8" s="16">
        <v>720466</v>
      </c>
    </row>
    <row r="9" spans="1:257" x14ac:dyDescent="0.2">
      <c r="A9" s="16"/>
      <c r="B9" s="475" t="s">
        <v>539</v>
      </c>
      <c r="C9" s="475" t="s">
        <v>1667</v>
      </c>
      <c r="D9" s="619"/>
      <c r="E9" s="476" t="s">
        <v>681</v>
      </c>
      <c r="F9" s="16"/>
      <c r="G9" s="477" t="s">
        <v>1113</v>
      </c>
    </row>
    <row r="10" spans="1:257" ht="15" x14ac:dyDescent="0.2">
      <c r="A10" s="16"/>
      <c r="B10" s="57" t="s">
        <v>539</v>
      </c>
      <c r="C10" s="57" t="s">
        <v>1655</v>
      </c>
      <c r="D10" s="618"/>
      <c r="E10" s="172" t="s">
        <v>681</v>
      </c>
      <c r="F10" s="16"/>
      <c r="G10" s="425" t="s">
        <v>1113</v>
      </c>
    </row>
    <row r="11" spans="1:257" x14ac:dyDescent="0.2">
      <c r="A11" s="16"/>
      <c r="B11" s="57" t="s">
        <v>539</v>
      </c>
      <c r="C11" s="57" t="s">
        <v>1074</v>
      </c>
      <c r="D11" s="618"/>
      <c r="E11" s="172" t="s">
        <v>681</v>
      </c>
      <c r="F11" s="59"/>
      <c r="G11" s="59">
        <v>720502</v>
      </c>
    </row>
    <row r="12" spans="1:257" x14ac:dyDescent="0.2">
      <c r="A12" s="16">
        <v>15</v>
      </c>
      <c r="B12" s="57" t="s">
        <v>539</v>
      </c>
      <c r="C12" s="57" t="s">
        <v>837</v>
      </c>
      <c r="D12" s="618"/>
      <c r="E12" s="172" t="s">
        <v>681</v>
      </c>
      <c r="F12" s="16"/>
      <c r="G12" s="16" t="s">
        <v>1113</v>
      </c>
    </row>
    <row r="13" spans="1:257" x14ac:dyDescent="0.2">
      <c r="A13" s="16">
        <v>11</v>
      </c>
      <c r="B13" s="57" t="s">
        <v>573</v>
      </c>
      <c r="C13" s="57" t="s">
        <v>836</v>
      </c>
      <c r="D13" s="618"/>
      <c r="E13" s="172" t="s">
        <v>681</v>
      </c>
      <c r="F13" s="59"/>
      <c r="G13" s="60" t="s">
        <v>1113</v>
      </c>
    </row>
    <row r="14" spans="1:257" ht="25.5" x14ac:dyDescent="0.2">
      <c r="A14" s="16"/>
      <c r="B14" s="57" t="s">
        <v>93</v>
      </c>
      <c r="C14" s="475" t="s">
        <v>4276</v>
      </c>
      <c r="D14" s="619" t="s">
        <v>4277</v>
      </c>
      <c r="E14" s="172" t="s">
        <v>681</v>
      </c>
      <c r="F14" s="59"/>
      <c r="G14" s="59">
        <v>720469</v>
      </c>
    </row>
    <row r="15" spans="1:257" s="35" customFormat="1" x14ac:dyDescent="0.2">
      <c r="A15" s="16">
        <v>6</v>
      </c>
      <c r="B15" s="57" t="s">
        <v>116</v>
      </c>
      <c r="C15" s="475" t="s">
        <v>4278</v>
      </c>
      <c r="D15" s="619" t="s">
        <v>4279</v>
      </c>
      <c r="E15" s="172" t="s">
        <v>681</v>
      </c>
      <c r="F15" s="59"/>
      <c r="G15" s="59">
        <v>720485</v>
      </c>
    </row>
    <row r="16" spans="1:257" x14ac:dyDescent="0.2">
      <c r="A16" s="16"/>
      <c r="B16" s="57" t="s">
        <v>116</v>
      </c>
      <c r="C16" s="475" t="s">
        <v>4280</v>
      </c>
      <c r="D16" s="619" t="s">
        <v>4281</v>
      </c>
      <c r="E16" s="172" t="s">
        <v>681</v>
      </c>
      <c r="F16" s="16"/>
      <c r="G16" s="16">
        <v>720460</v>
      </c>
    </row>
    <row r="17" spans="1:7" x14ac:dyDescent="0.2">
      <c r="A17" s="16"/>
      <c r="B17" s="57" t="s">
        <v>116</v>
      </c>
      <c r="C17" s="475" t="s">
        <v>1164</v>
      </c>
      <c r="D17" s="618"/>
      <c r="E17" s="172" t="s">
        <v>681</v>
      </c>
      <c r="F17" s="59"/>
      <c r="G17" s="518">
        <v>720507</v>
      </c>
    </row>
    <row r="18" spans="1:7" ht="38.25" x14ac:dyDescent="0.2">
      <c r="A18" s="16"/>
      <c r="B18" s="57" t="s">
        <v>116</v>
      </c>
      <c r="C18" s="475" t="s">
        <v>4282</v>
      </c>
      <c r="D18" s="619" t="s">
        <v>4283</v>
      </c>
      <c r="E18" s="172" t="s">
        <v>681</v>
      </c>
      <c r="F18" s="16"/>
      <c r="G18" s="16">
        <v>720490</v>
      </c>
    </row>
    <row r="19" spans="1:7" ht="25.5" x14ac:dyDescent="0.2">
      <c r="A19" s="16"/>
      <c r="B19" s="57" t="s">
        <v>116</v>
      </c>
      <c r="C19" s="475" t="s">
        <v>4284</v>
      </c>
      <c r="D19" s="619" t="s">
        <v>4285</v>
      </c>
      <c r="E19" s="172" t="s">
        <v>681</v>
      </c>
      <c r="F19" s="59"/>
      <c r="G19" s="60" t="s">
        <v>1113</v>
      </c>
    </row>
    <row r="20" spans="1:7" x14ac:dyDescent="0.2">
      <c r="A20" s="16"/>
      <c r="B20" s="57" t="s">
        <v>116</v>
      </c>
      <c r="C20" s="57" t="s">
        <v>1653</v>
      </c>
      <c r="D20" s="618"/>
      <c r="E20" s="172" t="s">
        <v>681</v>
      </c>
      <c r="F20" s="59"/>
      <c r="G20" s="467">
        <v>720528</v>
      </c>
    </row>
    <row r="21" spans="1:7" x14ac:dyDescent="0.2">
      <c r="A21" s="16">
        <v>6</v>
      </c>
      <c r="B21" s="57" t="s">
        <v>116</v>
      </c>
      <c r="C21" s="57" t="s">
        <v>845</v>
      </c>
      <c r="D21" s="618"/>
      <c r="E21" s="172" t="s">
        <v>681</v>
      </c>
      <c r="F21" s="59"/>
      <c r="G21" s="60" t="s">
        <v>1113</v>
      </c>
    </row>
    <row r="22" spans="1:7" x14ac:dyDescent="0.2">
      <c r="A22" s="16">
        <v>7</v>
      </c>
      <c r="B22" s="57" t="s">
        <v>556</v>
      </c>
      <c r="C22" s="475" t="s">
        <v>4286</v>
      </c>
      <c r="D22" s="619" t="s">
        <v>4287</v>
      </c>
      <c r="E22" s="172" t="s">
        <v>681</v>
      </c>
      <c r="F22" s="59"/>
      <c r="G22" s="59" t="s">
        <v>1113</v>
      </c>
    </row>
    <row r="23" spans="1:7" x14ac:dyDescent="0.2">
      <c r="A23" s="16">
        <v>1</v>
      </c>
      <c r="B23" s="57" t="s">
        <v>504</v>
      </c>
      <c r="C23" s="475" t="s">
        <v>4288</v>
      </c>
      <c r="D23" s="619" t="s">
        <v>4289</v>
      </c>
      <c r="E23" s="172" t="s">
        <v>681</v>
      </c>
      <c r="F23" s="59"/>
      <c r="G23" s="60" t="s">
        <v>1113</v>
      </c>
    </row>
    <row r="24" spans="1:7" x14ac:dyDescent="0.2">
      <c r="A24" s="16">
        <v>1</v>
      </c>
      <c r="B24" s="57" t="s">
        <v>504</v>
      </c>
      <c r="C24" s="57" t="s">
        <v>621</v>
      </c>
      <c r="D24" s="618"/>
      <c r="E24" s="172" t="s">
        <v>681</v>
      </c>
      <c r="F24" s="59"/>
      <c r="G24" s="60" t="s">
        <v>1113</v>
      </c>
    </row>
    <row r="25" spans="1:7" x14ac:dyDescent="0.2">
      <c r="A25" s="16">
        <v>5</v>
      </c>
      <c r="B25" s="57" t="s">
        <v>92</v>
      </c>
      <c r="C25" s="57" t="s">
        <v>834</v>
      </c>
      <c r="D25" s="618"/>
      <c r="E25" s="172" t="s">
        <v>681</v>
      </c>
      <c r="F25" s="16"/>
      <c r="G25" s="16" t="s">
        <v>1113</v>
      </c>
    </row>
    <row r="26" spans="1:7" x14ac:dyDescent="0.2">
      <c r="A26" s="16"/>
      <c r="B26" s="475" t="s">
        <v>96</v>
      </c>
      <c r="C26" s="475" t="s">
        <v>3465</v>
      </c>
      <c r="D26" s="619"/>
      <c r="E26" s="476" t="s">
        <v>681</v>
      </c>
      <c r="F26" s="16"/>
      <c r="G26" s="477" t="s">
        <v>844</v>
      </c>
    </row>
    <row r="27" spans="1:7" x14ac:dyDescent="0.2">
      <c r="A27" s="16"/>
      <c r="B27" s="57" t="s">
        <v>417</v>
      </c>
      <c r="C27" s="57" t="s">
        <v>835</v>
      </c>
      <c r="D27" s="618"/>
      <c r="E27" s="172" t="s">
        <v>681</v>
      </c>
      <c r="F27" s="59"/>
      <c r="G27" s="60" t="s">
        <v>1113</v>
      </c>
    </row>
    <row r="28" spans="1:7" x14ac:dyDescent="0.2">
      <c r="A28" s="16"/>
      <c r="B28" s="57" t="s">
        <v>620</v>
      </c>
      <c r="C28" s="57" t="s">
        <v>720</v>
      </c>
      <c r="D28" s="618"/>
      <c r="E28" s="172" t="s">
        <v>681</v>
      </c>
      <c r="F28" s="16"/>
      <c r="G28" s="16" t="s">
        <v>1113</v>
      </c>
    </row>
    <row r="29" spans="1:7" x14ac:dyDescent="0.2">
      <c r="A29" s="16">
        <v>14</v>
      </c>
      <c r="B29" s="57" t="s">
        <v>437</v>
      </c>
      <c r="C29" s="57" t="s">
        <v>622</v>
      </c>
      <c r="D29" s="618"/>
      <c r="E29" s="172" t="s">
        <v>681</v>
      </c>
      <c r="F29" s="59"/>
      <c r="G29" s="60" t="s">
        <v>1113</v>
      </c>
    </row>
    <row r="30" spans="1:7" x14ac:dyDescent="0.2">
      <c r="A30" s="16"/>
      <c r="B30" s="57" t="s">
        <v>568</v>
      </c>
      <c r="C30" s="57" t="s">
        <v>1663</v>
      </c>
      <c r="D30" s="618"/>
      <c r="E30" s="172" t="s">
        <v>681</v>
      </c>
      <c r="F30" s="59"/>
      <c r="G30" s="60" t="s">
        <v>1113</v>
      </c>
    </row>
    <row r="31" spans="1:7" ht="76.5" x14ac:dyDescent="0.2">
      <c r="A31" s="16"/>
      <c r="B31" s="509" t="s">
        <v>350</v>
      </c>
      <c r="C31" s="509" t="s">
        <v>3373</v>
      </c>
      <c r="D31" s="620"/>
      <c r="E31" s="533"/>
      <c r="F31" s="518" t="s">
        <v>681</v>
      </c>
      <c r="G31" s="534" t="s">
        <v>844</v>
      </c>
    </row>
    <row r="32" spans="1:7" x14ac:dyDescent="0.2">
      <c r="A32" s="16">
        <v>15</v>
      </c>
      <c r="B32" s="57" t="s">
        <v>678</v>
      </c>
      <c r="C32" s="57" t="s">
        <v>1548</v>
      </c>
      <c r="D32" s="618"/>
      <c r="E32" s="172"/>
      <c r="F32" s="16" t="s">
        <v>681</v>
      </c>
      <c r="G32" s="16">
        <v>720207</v>
      </c>
    </row>
    <row r="33" spans="1:257" ht="25.5" x14ac:dyDescent="0.2">
      <c r="A33" s="173"/>
      <c r="B33" s="57" t="s">
        <v>678</v>
      </c>
      <c r="C33" s="57" t="s">
        <v>1549</v>
      </c>
      <c r="D33" s="618"/>
      <c r="E33" s="172"/>
      <c r="F33" s="59" t="s">
        <v>681</v>
      </c>
      <c r="G33" s="59">
        <v>720244</v>
      </c>
    </row>
    <row r="34" spans="1:257" x14ac:dyDescent="0.2">
      <c r="A34" s="173">
        <v>4</v>
      </c>
      <c r="B34" s="79" t="s">
        <v>666</v>
      </c>
      <c r="C34" s="79" t="s">
        <v>623</v>
      </c>
      <c r="D34" s="621"/>
      <c r="E34" s="174" t="s">
        <v>681</v>
      </c>
      <c r="F34" s="59"/>
      <c r="G34" s="60" t="s">
        <v>1113</v>
      </c>
    </row>
    <row r="35" spans="1:257" x14ac:dyDescent="0.2">
      <c r="A35" s="16">
        <v>13</v>
      </c>
      <c r="B35" s="57" t="s">
        <v>422</v>
      </c>
      <c r="C35" s="475" t="s">
        <v>4290</v>
      </c>
      <c r="D35" s="618" t="s">
        <v>3913</v>
      </c>
      <c r="E35" s="476" t="s">
        <v>681</v>
      </c>
      <c r="F35" s="16"/>
      <c r="G35" s="16" t="s">
        <v>1113</v>
      </c>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c r="DL35" s="134"/>
      <c r="DM35" s="134"/>
      <c r="DN35" s="134"/>
      <c r="DO35" s="134"/>
      <c r="DP35" s="134"/>
      <c r="DQ35" s="134"/>
      <c r="DR35" s="134"/>
      <c r="DS35" s="134"/>
      <c r="DT35" s="134"/>
      <c r="DU35" s="134"/>
      <c r="DV35" s="134"/>
      <c r="DW35" s="134"/>
      <c r="DX35" s="134"/>
      <c r="DY35" s="134"/>
      <c r="DZ35" s="134"/>
      <c r="EA35" s="134"/>
      <c r="EB35" s="134"/>
      <c r="EC35" s="134"/>
      <c r="ED35" s="134"/>
      <c r="EE35" s="134"/>
      <c r="EF35" s="134"/>
      <c r="EG35" s="134"/>
      <c r="EH35" s="134"/>
      <c r="EI35" s="134"/>
      <c r="EJ35" s="134"/>
      <c r="EK35" s="134"/>
      <c r="EL35" s="134"/>
      <c r="EM35" s="134"/>
      <c r="EN35" s="134"/>
      <c r="EO35" s="134"/>
      <c r="EP35" s="134"/>
      <c r="EQ35" s="134"/>
      <c r="ER35" s="134"/>
      <c r="ES35" s="134"/>
      <c r="ET35" s="134"/>
      <c r="EU35" s="134"/>
      <c r="EV35" s="134"/>
      <c r="EW35" s="134"/>
      <c r="EX35" s="134"/>
      <c r="EY35" s="134"/>
      <c r="EZ35" s="134"/>
      <c r="FA35" s="134"/>
      <c r="FB35" s="134"/>
      <c r="FC35" s="134"/>
      <c r="FD35" s="134"/>
      <c r="FE35" s="134"/>
      <c r="FF35" s="134"/>
      <c r="FG35" s="134"/>
      <c r="FH35" s="134"/>
      <c r="FI35" s="134"/>
      <c r="FJ35" s="134"/>
      <c r="FK35" s="134"/>
      <c r="FL35" s="134"/>
      <c r="FM35" s="134"/>
      <c r="FN35" s="134"/>
      <c r="FO35" s="134"/>
      <c r="FP35" s="134"/>
      <c r="FQ35" s="134"/>
      <c r="FR35" s="134"/>
      <c r="FS35" s="134"/>
      <c r="FT35" s="134"/>
      <c r="FU35" s="134"/>
      <c r="FV35" s="134"/>
      <c r="FW35" s="134"/>
      <c r="FX35" s="134"/>
      <c r="FY35" s="134"/>
      <c r="FZ35" s="134"/>
      <c r="GA35" s="134"/>
      <c r="GB35" s="134"/>
      <c r="GC35" s="134"/>
      <c r="GD35" s="134"/>
      <c r="GE35" s="134"/>
      <c r="GF35" s="134"/>
      <c r="GG35" s="134"/>
      <c r="GH35" s="134"/>
      <c r="GI35" s="134"/>
      <c r="GJ35" s="134"/>
      <c r="GK35" s="134"/>
      <c r="GL35" s="134"/>
      <c r="GM35" s="134"/>
      <c r="GN35" s="134"/>
      <c r="GO35" s="134"/>
      <c r="GP35" s="134"/>
      <c r="GQ35" s="134"/>
      <c r="GR35" s="134"/>
      <c r="GS35" s="134"/>
      <c r="GT35" s="134"/>
      <c r="GU35" s="134"/>
      <c r="GV35" s="134"/>
      <c r="GW35" s="134"/>
      <c r="GX35" s="134"/>
      <c r="GY35" s="134"/>
      <c r="GZ35" s="134"/>
      <c r="HA35" s="134"/>
      <c r="HB35" s="134"/>
      <c r="HC35" s="134"/>
      <c r="HD35" s="134"/>
      <c r="HE35" s="134"/>
      <c r="HF35" s="134"/>
      <c r="HG35" s="134"/>
      <c r="HH35" s="134"/>
      <c r="HI35" s="134"/>
      <c r="HJ35" s="134"/>
      <c r="HK35" s="134"/>
      <c r="HL35" s="134"/>
      <c r="HM35" s="134"/>
      <c r="HN35" s="134"/>
      <c r="HO35" s="134"/>
      <c r="HP35" s="134"/>
      <c r="HQ35" s="134"/>
      <c r="HR35" s="134"/>
      <c r="HS35" s="134"/>
      <c r="HT35" s="134"/>
      <c r="HU35" s="134"/>
      <c r="HV35" s="134"/>
      <c r="HW35" s="134"/>
      <c r="HX35" s="134"/>
      <c r="HY35" s="134"/>
      <c r="HZ35" s="134"/>
      <c r="IA35" s="134"/>
      <c r="IB35" s="134"/>
      <c r="IC35" s="134"/>
      <c r="ID35" s="134"/>
      <c r="IE35" s="134"/>
      <c r="IF35" s="134"/>
      <c r="IG35" s="134"/>
      <c r="IH35" s="134"/>
      <c r="II35" s="134"/>
      <c r="IJ35" s="134"/>
      <c r="IK35" s="134"/>
      <c r="IL35" s="134"/>
      <c r="IM35" s="134"/>
      <c r="IN35" s="134"/>
      <c r="IO35" s="134"/>
      <c r="IP35" s="134"/>
      <c r="IQ35" s="134"/>
      <c r="IR35" s="134"/>
      <c r="IS35" s="134"/>
      <c r="IT35" s="134"/>
      <c r="IU35" s="134"/>
      <c r="IV35" s="134"/>
      <c r="IW35" s="134"/>
    </row>
    <row r="36" spans="1:257" x14ac:dyDescent="0.2">
      <c r="A36" s="134"/>
      <c r="B36" s="134"/>
      <c r="C36" s="57" t="s">
        <v>144</v>
      </c>
      <c r="D36" s="618"/>
      <c r="E36" s="171"/>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34"/>
      <c r="BC36" s="134"/>
      <c r="BD36" s="134"/>
      <c r="BE36" s="134"/>
      <c r="BF36" s="134"/>
      <c r="BG36" s="134"/>
      <c r="BH36" s="134"/>
      <c r="BI36" s="134"/>
      <c r="BJ36" s="134"/>
      <c r="BK36" s="134"/>
      <c r="BL36" s="134"/>
      <c r="BM36" s="134"/>
      <c r="BN36" s="134"/>
      <c r="BO36" s="134"/>
      <c r="BP36" s="134"/>
      <c r="BQ36" s="134"/>
      <c r="BR36" s="134"/>
      <c r="BS36" s="134"/>
      <c r="BT36" s="134"/>
      <c r="BU36" s="134"/>
      <c r="BV36" s="134"/>
      <c r="BW36" s="134"/>
      <c r="BX36" s="134"/>
      <c r="BY36" s="134"/>
      <c r="BZ36" s="134"/>
      <c r="CA36" s="134"/>
      <c r="CB36" s="134"/>
      <c r="CC36" s="134"/>
      <c r="CD36" s="134"/>
      <c r="CE36" s="134"/>
      <c r="CF36" s="134"/>
      <c r="CG36" s="134"/>
      <c r="CH36" s="134"/>
      <c r="CI36" s="134"/>
      <c r="CJ36" s="134"/>
      <c r="CK36" s="134"/>
      <c r="CL36" s="134"/>
      <c r="CM36" s="134"/>
      <c r="CN36" s="134"/>
      <c r="CO36" s="134"/>
      <c r="CP36" s="134"/>
      <c r="CQ36" s="134"/>
      <c r="CR36" s="134"/>
      <c r="CS36" s="134"/>
      <c r="CT36" s="134"/>
      <c r="CU36" s="134"/>
      <c r="CV36" s="134"/>
      <c r="CW36" s="134"/>
      <c r="CX36" s="134"/>
      <c r="CY36" s="134"/>
      <c r="CZ36" s="134"/>
      <c r="DA36" s="134"/>
      <c r="DB36" s="134"/>
      <c r="DC36" s="134"/>
      <c r="DD36" s="134"/>
      <c r="DE36" s="134"/>
      <c r="DF36" s="134"/>
      <c r="DG36" s="134"/>
      <c r="DH36" s="134"/>
      <c r="DI36" s="134"/>
      <c r="DJ36" s="134"/>
      <c r="DK36" s="134"/>
      <c r="DL36" s="134"/>
      <c r="DM36" s="134"/>
      <c r="DN36" s="134"/>
      <c r="DO36" s="134"/>
      <c r="DP36" s="134"/>
      <c r="DQ36" s="134"/>
      <c r="DR36" s="134"/>
      <c r="DS36" s="134"/>
      <c r="DT36" s="134"/>
      <c r="DU36" s="134"/>
      <c r="DV36" s="134"/>
      <c r="DW36" s="134"/>
      <c r="DX36" s="134"/>
      <c r="DY36" s="134"/>
      <c r="DZ36" s="134"/>
      <c r="EA36" s="134"/>
      <c r="EB36" s="134"/>
      <c r="EC36" s="134"/>
      <c r="ED36" s="134"/>
      <c r="EE36" s="134"/>
      <c r="EF36" s="134"/>
      <c r="EG36" s="134"/>
      <c r="EH36" s="134"/>
      <c r="EI36" s="134"/>
      <c r="EJ36" s="134"/>
      <c r="EK36" s="134"/>
      <c r="EL36" s="134"/>
      <c r="EM36" s="134"/>
      <c r="EN36" s="134"/>
      <c r="EO36" s="134"/>
      <c r="EP36" s="134"/>
      <c r="EQ36" s="134"/>
      <c r="ER36" s="134"/>
      <c r="ES36" s="134"/>
      <c r="ET36" s="134"/>
      <c r="EU36" s="134"/>
      <c r="EV36" s="134"/>
      <c r="EW36" s="134"/>
      <c r="EX36" s="134"/>
      <c r="EY36" s="134"/>
      <c r="EZ36" s="134"/>
      <c r="FA36" s="134"/>
      <c r="FB36" s="134"/>
      <c r="FC36" s="134"/>
      <c r="FD36" s="134"/>
      <c r="FE36" s="134"/>
      <c r="FF36" s="134"/>
      <c r="FG36" s="134"/>
      <c r="FH36" s="134"/>
      <c r="FI36" s="134"/>
      <c r="FJ36" s="134"/>
      <c r="FK36" s="134"/>
      <c r="FL36" s="134"/>
      <c r="FM36" s="134"/>
      <c r="FN36" s="134"/>
      <c r="FO36" s="134"/>
      <c r="FP36" s="134"/>
      <c r="FQ36" s="134"/>
      <c r="FR36" s="134"/>
      <c r="FS36" s="134"/>
      <c r="FT36" s="134"/>
      <c r="FU36" s="134"/>
      <c r="FV36" s="134"/>
      <c r="FW36" s="134"/>
      <c r="FX36" s="134"/>
      <c r="FY36" s="134"/>
      <c r="FZ36" s="134"/>
      <c r="GA36" s="134"/>
      <c r="GB36" s="134"/>
      <c r="GC36" s="134"/>
      <c r="GD36" s="134"/>
      <c r="GE36" s="134"/>
      <c r="GF36" s="134"/>
      <c r="GG36" s="134"/>
      <c r="GH36" s="134"/>
      <c r="GI36" s="134"/>
      <c r="GJ36" s="134"/>
      <c r="GK36" s="134"/>
      <c r="GL36" s="134"/>
      <c r="GM36" s="134"/>
      <c r="GN36" s="134"/>
      <c r="GO36" s="134"/>
      <c r="GP36" s="134"/>
      <c r="GQ36" s="134"/>
      <c r="GR36" s="134"/>
      <c r="GS36" s="134"/>
      <c r="GT36" s="134"/>
      <c r="GU36" s="134"/>
      <c r="GV36" s="134"/>
      <c r="GW36" s="134"/>
      <c r="GX36" s="134"/>
      <c r="GY36" s="134"/>
      <c r="GZ36" s="134"/>
      <c r="HA36" s="134"/>
      <c r="HB36" s="134"/>
      <c r="HC36" s="134"/>
      <c r="HD36" s="134"/>
      <c r="HE36" s="134"/>
      <c r="HF36" s="134"/>
      <c r="HG36" s="134"/>
      <c r="HH36" s="134"/>
      <c r="HI36" s="134"/>
      <c r="HJ36" s="134"/>
      <c r="HK36" s="134"/>
      <c r="HL36" s="134"/>
      <c r="HM36" s="134"/>
      <c r="HN36" s="134"/>
      <c r="HO36" s="134"/>
      <c r="HP36" s="134"/>
      <c r="HQ36" s="134"/>
      <c r="HR36" s="134"/>
      <c r="HS36" s="134"/>
      <c r="HT36" s="134"/>
      <c r="HU36" s="134"/>
      <c r="HV36" s="134"/>
      <c r="HW36" s="134"/>
      <c r="HX36" s="134"/>
      <c r="HY36" s="134"/>
      <c r="HZ36" s="134"/>
      <c r="IA36" s="134"/>
      <c r="IB36" s="134"/>
      <c r="IC36" s="134"/>
      <c r="ID36" s="134"/>
      <c r="IE36" s="134"/>
      <c r="IF36" s="134"/>
      <c r="IG36" s="134"/>
      <c r="IH36" s="134"/>
      <c r="II36" s="134"/>
      <c r="IJ36" s="134"/>
      <c r="IK36" s="134"/>
      <c r="IL36" s="134"/>
      <c r="IM36" s="134"/>
      <c r="IN36" s="134"/>
      <c r="IO36" s="134"/>
      <c r="IP36" s="134"/>
      <c r="IQ36" s="134"/>
      <c r="IR36" s="134"/>
      <c r="IS36" s="134"/>
      <c r="IT36" s="134"/>
      <c r="IU36" s="134"/>
      <c r="IV36" s="134"/>
      <c r="IW36" s="134"/>
    </row>
    <row r="37" spans="1:257" x14ac:dyDescent="0.2">
      <c r="A37" s="134"/>
      <c r="B37" s="134"/>
      <c r="C37" s="475" t="s">
        <v>3464</v>
      </c>
      <c r="D37" s="619"/>
      <c r="E37" s="171"/>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c r="IW37" s="134"/>
    </row>
    <row r="38" spans="1:257" x14ac:dyDescent="0.2">
      <c r="A38" s="134"/>
      <c r="B38" s="134"/>
      <c r="C38" s="57" t="s">
        <v>145</v>
      </c>
      <c r="D38" s="618"/>
      <c r="E38" s="171"/>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c r="CL38" s="134"/>
      <c r="CM38" s="134"/>
      <c r="CN38" s="134"/>
      <c r="CO38" s="134"/>
      <c r="CP38" s="134"/>
      <c r="CQ38" s="134"/>
      <c r="CR38" s="134"/>
      <c r="CS38" s="134"/>
      <c r="CT38" s="134"/>
      <c r="CU38" s="134"/>
      <c r="CV38" s="134"/>
      <c r="CW38" s="134"/>
      <c r="CX38" s="134"/>
      <c r="CY38" s="134"/>
      <c r="CZ38" s="134"/>
      <c r="DA38" s="134"/>
      <c r="DB38" s="134"/>
      <c r="DC38" s="134"/>
      <c r="DD38" s="134"/>
      <c r="DE38" s="134"/>
      <c r="DF38" s="134"/>
      <c r="DG38" s="134"/>
      <c r="DH38" s="134"/>
      <c r="DI38" s="134"/>
      <c r="DJ38" s="134"/>
      <c r="DK38" s="134"/>
      <c r="DL38" s="134"/>
      <c r="DM38" s="134"/>
      <c r="DN38" s="134"/>
      <c r="DO38" s="134"/>
      <c r="DP38" s="134"/>
      <c r="DQ38" s="134"/>
      <c r="DR38" s="134"/>
      <c r="DS38" s="134"/>
      <c r="DT38" s="134"/>
      <c r="DU38" s="134"/>
      <c r="DV38" s="134"/>
      <c r="DW38" s="134"/>
      <c r="DX38" s="134"/>
      <c r="DY38" s="134"/>
      <c r="DZ38" s="134"/>
      <c r="EA38" s="134"/>
      <c r="EB38" s="134"/>
      <c r="EC38" s="134"/>
      <c r="ED38" s="134"/>
      <c r="EE38" s="134"/>
      <c r="EF38" s="134"/>
      <c r="EG38" s="134"/>
      <c r="EH38" s="134"/>
      <c r="EI38" s="134"/>
      <c r="EJ38" s="134"/>
      <c r="EK38" s="134"/>
      <c r="EL38" s="134"/>
      <c r="EM38" s="134"/>
      <c r="EN38" s="134"/>
      <c r="EO38" s="134"/>
      <c r="EP38" s="134"/>
      <c r="EQ38" s="134"/>
      <c r="ER38" s="134"/>
      <c r="ES38" s="134"/>
      <c r="ET38" s="134"/>
      <c r="EU38" s="134"/>
      <c r="EV38" s="134"/>
      <c r="EW38" s="134"/>
      <c r="EX38" s="134"/>
      <c r="EY38" s="134"/>
      <c r="EZ38" s="134"/>
      <c r="FA38" s="134"/>
      <c r="FB38" s="134"/>
      <c r="FC38" s="134"/>
      <c r="FD38" s="134"/>
      <c r="FE38" s="134"/>
      <c r="FF38" s="134"/>
      <c r="FG38" s="134"/>
      <c r="FH38" s="134"/>
      <c r="FI38" s="134"/>
      <c r="FJ38" s="134"/>
      <c r="FK38" s="134"/>
      <c r="FL38" s="134"/>
      <c r="FM38" s="134"/>
      <c r="FN38" s="134"/>
      <c r="FO38" s="134"/>
      <c r="FP38" s="134"/>
      <c r="FQ38" s="134"/>
      <c r="FR38" s="134"/>
      <c r="FS38" s="134"/>
      <c r="FT38" s="134"/>
      <c r="FU38" s="134"/>
      <c r="FV38" s="134"/>
      <c r="FW38" s="134"/>
      <c r="FX38" s="134"/>
      <c r="FY38" s="134"/>
      <c r="FZ38" s="134"/>
      <c r="GA38" s="134"/>
      <c r="GB38" s="134"/>
      <c r="GC38" s="134"/>
      <c r="GD38" s="134"/>
      <c r="GE38" s="134"/>
      <c r="GF38" s="134"/>
      <c r="GG38" s="134"/>
      <c r="GH38" s="134"/>
      <c r="GI38" s="134"/>
      <c r="GJ38" s="134"/>
      <c r="GK38" s="134"/>
      <c r="GL38" s="134"/>
      <c r="GM38" s="134"/>
      <c r="GN38" s="134"/>
      <c r="GO38" s="134"/>
      <c r="GP38" s="134"/>
      <c r="GQ38" s="134"/>
      <c r="GR38" s="134"/>
      <c r="GS38" s="134"/>
      <c r="GT38" s="134"/>
      <c r="GU38" s="134"/>
      <c r="GV38" s="134"/>
      <c r="GW38" s="134"/>
      <c r="GX38" s="134"/>
      <c r="GY38" s="134"/>
      <c r="GZ38" s="134"/>
      <c r="HA38" s="134"/>
      <c r="HB38" s="134"/>
      <c r="HC38" s="134"/>
      <c r="HD38" s="134"/>
      <c r="HE38" s="134"/>
      <c r="HF38" s="134"/>
      <c r="HG38" s="134"/>
      <c r="HH38" s="134"/>
      <c r="HI38" s="134"/>
      <c r="HJ38" s="134"/>
      <c r="HK38" s="134"/>
      <c r="HL38" s="134"/>
      <c r="HM38" s="134"/>
      <c r="HN38" s="134"/>
      <c r="HO38" s="134"/>
      <c r="HP38" s="134"/>
      <c r="HQ38" s="134"/>
      <c r="HR38" s="134"/>
      <c r="HS38" s="134"/>
      <c r="HT38" s="134"/>
      <c r="HU38" s="134"/>
      <c r="HV38" s="134"/>
      <c r="HW38" s="134"/>
      <c r="HX38" s="134"/>
      <c r="HY38" s="134"/>
      <c r="HZ38" s="134"/>
      <c r="IA38" s="134"/>
      <c r="IB38" s="134"/>
      <c r="IC38" s="134"/>
      <c r="ID38" s="134"/>
      <c r="IE38" s="134"/>
      <c r="IF38" s="134"/>
      <c r="IG38" s="134"/>
      <c r="IH38" s="134"/>
      <c r="II38" s="134"/>
      <c r="IJ38" s="134"/>
      <c r="IK38" s="134"/>
      <c r="IL38" s="134"/>
      <c r="IM38" s="134"/>
      <c r="IN38" s="134"/>
      <c r="IO38" s="134"/>
      <c r="IP38" s="134"/>
      <c r="IQ38" s="134"/>
      <c r="IR38" s="134"/>
      <c r="IS38" s="134"/>
      <c r="IT38" s="134"/>
      <c r="IU38" s="134"/>
      <c r="IV38" s="134"/>
      <c r="IW38" s="134"/>
    </row>
    <row r="39" spans="1:257" x14ac:dyDescent="0.2">
      <c r="F39" s="5"/>
      <c r="G39" s="35"/>
    </row>
    <row r="40" spans="1:257" x14ac:dyDescent="0.2">
      <c r="F40" s="5"/>
      <c r="G40" s="35"/>
    </row>
    <row r="41" spans="1:257" x14ac:dyDescent="0.2">
      <c r="F41" s="5"/>
      <c r="G41" s="35"/>
    </row>
    <row r="42" spans="1:257" x14ac:dyDescent="0.2">
      <c r="F42" s="5"/>
      <c r="G42" s="35"/>
    </row>
    <row r="43" spans="1:257" x14ac:dyDescent="0.2">
      <c r="F43" s="5"/>
      <c r="G43" s="35"/>
    </row>
    <row r="44" spans="1:257" x14ac:dyDescent="0.2">
      <c r="F44" s="5"/>
      <c r="G44" s="35"/>
    </row>
    <row r="45" spans="1:257" x14ac:dyDescent="0.2">
      <c r="F45" s="5"/>
      <c r="G45" s="35"/>
    </row>
    <row r="46" spans="1:257" x14ac:dyDescent="0.2">
      <c r="F46" s="5"/>
      <c r="G46" s="35"/>
    </row>
    <row r="47" spans="1:257" x14ac:dyDescent="0.2">
      <c r="F47" s="5"/>
      <c r="G47" s="35"/>
    </row>
    <row r="48" spans="1:257" x14ac:dyDescent="0.2">
      <c r="F48" s="5"/>
      <c r="G48" s="35"/>
    </row>
    <row r="49" spans="6:7" x14ac:dyDescent="0.2">
      <c r="F49" s="5"/>
      <c r="G49" s="35"/>
    </row>
    <row r="50" spans="6:7" x14ac:dyDescent="0.2">
      <c r="F50" s="5"/>
      <c r="G50" s="35"/>
    </row>
    <row r="51" spans="6:7" x14ac:dyDescent="0.2">
      <c r="F51" s="5"/>
      <c r="G51" s="35"/>
    </row>
    <row r="52" spans="6:7" x14ac:dyDescent="0.2">
      <c r="F52" s="5"/>
      <c r="G52" s="35"/>
    </row>
    <row r="53" spans="6:7" x14ac:dyDescent="0.2">
      <c r="F53" s="5"/>
      <c r="G53" s="35"/>
    </row>
    <row r="54" spans="6:7" x14ac:dyDescent="0.2">
      <c r="F54" s="5"/>
      <c r="G54" s="35"/>
    </row>
    <row r="55" spans="6:7" x14ac:dyDescent="0.2">
      <c r="F55" s="5"/>
      <c r="G55" s="35"/>
    </row>
    <row r="56" spans="6:7" x14ac:dyDescent="0.2">
      <c r="F56" s="5"/>
      <c r="G56" s="35"/>
    </row>
    <row r="57" spans="6:7" x14ac:dyDescent="0.2">
      <c r="F57" s="5"/>
      <c r="G57" s="35"/>
    </row>
    <row r="58" spans="6:7" x14ac:dyDescent="0.2">
      <c r="F58" s="5"/>
      <c r="G58" s="35"/>
    </row>
    <row r="59" spans="6:7" x14ac:dyDescent="0.2">
      <c r="F59" s="5"/>
      <c r="G59" s="35"/>
    </row>
    <row r="60" spans="6:7" x14ac:dyDescent="0.2">
      <c r="F60" s="5"/>
      <c r="G60" s="35"/>
    </row>
    <row r="61" spans="6:7" x14ac:dyDescent="0.2">
      <c r="F61" s="5"/>
      <c r="G61" s="35"/>
    </row>
    <row r="62" spans="6:7" x14ac:dyDescent="0.2">
      <c r="F62" s="5"/>
      <c r="G62" s="35"/>
    </row>
    <row r="63" spans="6:7" x14ac:dyDescent="0.2">
      <c r="F63" s="5"/>
      <c r="G63" s="35"/>
    </row>
    <row r="64" spans="6:7" x14ac:dyDescent="0.2">
      <c r="F64" s="5"/>
      <c r="G64" s="35"/>
    </row>
    <row r="65" spans="6:7" x14ac:dyDescent="0.2">
      <c r="F65" s="5"/>
      <c r="G65" s="35"/>
    </row>
    <row r="66" spans="6:7" x14ac:dyDescent="0.2">
      <c r="F66" s="5"/>
      <c r="G66" s="35"/>
    </row>
    <row r="67" spans="6:7" x14ac:dyDescent="0.2">
      <c r="F67" s="5"/>
      <c r="G67" s="35"/>
    </row>
    <row r="68" spans="6:7" x14ac:dyDescent="0.2">
      <c r="F68" s="5"/>
      <c r="G68" s="35"/>
    </row>
    <row r="69" spans="6:7" x14ac:dyDescent="0.2">
      <c r="F69" s="5"/>
      <c r="G69" s="35"/>
    </row>
    <row r="70" spans="6:7" x14ac:dyDescent="0.2">
      <c r="F70" s="5"/>
      <c r="G70" s="35"/>
    </row>
    <row r="71" spans="6:7" x14ac:dyDescent="0.2">
      <c r="F71" s="5"/>
      <c r="G71" s="35"/>
    </row>
    <row r="72" spans="6:7" x14ac:dyDescent="0.2">
      <c r="F72" s="5"/>
      <c r="G72" s="35"/>
    </row>
    <row r="73" spans="6:7" x14ac:dyDescent="0.2">
      <c r="F73" s="5"/>
      <c r="G73" s="35"/>
    </row>
    <row r="74" spans="6:7" x14ac:dyDescent="0.2">
      <c r="F74" s="5"/>
      <c r="G74" s="35"/>
    </row>
    <row r="75" spans="6:7" x14ac:dyDescent="0.2">
      <c r="F75" s="5"/>
      <c r="G75" s="35"/>
    </row>
    <row r="76" spans="6:7" x14ac:dyDescent="0.2">
      <c r="F76" s="5"/>
      <c r="G76" s="35"/>
    </row>
    <row r="77" spans="6:7" x14ac:dyDescent="0.2">
      <c r="F77" s="5"/>
      <c r="G77" s="35"/>
    </row>
    <row r="78" spans="6:7" x14ac:dyDescent="0.2">
      <c r="F78" s="5"/>
      <c r="G78" s="35"/>
    </row>
    <row r="79" spans="6:7" x14ac:dyDescent="0.2">
      <c r="F79" s="5"/>
      <c r="G79" s="35"/>
    </row>
    <row r="80" spans="6:7" x14ac:dyDescent="0.2">
      <c r="F80" s="5"/>
      <c r="G80" s="35"/>
    </row>
    <row r="81" spans="6:7" x14ac:dyDescent="0.2">
      <c r="F81" s="5"/>
      <c r="G81" s="35"/>
    </row>
    <row r="82" spans="6:7" x14ac:dyDescent="0.2">
      <c r="F82" s="5"/>
      <c r="G82" s="35"/>
    </row>
    <row r="83" spans="6:7" x14ac:dyDescent="0.2">
      <c r="F83" s="5"/>
      <c r="G83" s="35"/>
    </row>
    <row r="84" spans="6:7" x14ac:dyDescent="0.2">
      <c r="F84" s="5"/>
      <c r="G84" s="35"/>
    </row>
    <row r="85" spans="6:7" x14ac:dyDescent="0.2">
      <c r="F85" s="5"/>
      <c r="G85" s="35"/>
    </row>
    <row r="86" spans="6:7" x14ac:dyDescent="0.2">
      <c r="F86" s="5"/>
      <c r="G86" s="35"/>
    </row>
    <row r="87" spans="6:7" x14ac:dyDescent="0.2">
      <c r="F87" s="5"/>
      <c r="G87" s="35"/>
    </row>
    <row r="88" spans="6:7" x14ac:dyDescent="0.2">
      <c r="F88" s="5"/>
      <c r="G88" s="35"/>
    </row>
    <row r="89" spans="6:7" x14ac:dyDescent="0.2">
      <c r="F89" s="5"/>
      <c r="G89" s="35"/>
    </row>
    <row r="90" spans="6:7" x14ac:dyDescent="0.2">
      <c r="F90" s="5"/>
      <c r="G90" s="35"/>
    </row>
    <row r="91" spans="6:7" x14ac:dyDescent="0.2">
      <c r="F91" s="5"/>
      <c r="G91" s="35"/>
    </row>
    <row r="92" spans="6:7" x14ac:dyDescent="0.2">
      <c r="F92" s="5"/>
      <c r="G92" s="35"/>
    </row>
    <row r="93" spans="6:7" x14ac:dyDescent="0.2">
      <c r="F93" s="5"/>
      <c r="G93" s="35"/>
    </row>
    <row r="94" spans="6:7" x14ac:dyDescent="0.2">
      <c r="F94" s="5"/>
      <c r="G94" s="35"/>
    </row>
    <row r="95" spans="6:7" x14ac:dyDescent="0.2">
      <c r="F95" s="5"/>
      <c r="G95" s="35"/>
    </row>
    <row r="96" spans="6:7" x14ac:dyDescent="0.2">
      <c r="F96" s="5"/>
      <c r="G96" s="35"/>
    </row>
    <row r="97" spans="6:7" x14ac:dyDescent="0.2">
      <c r="F97" s="5"/>
      <c r="G97" s="35"/>
    </row>
    <row r="98" spans="6:7" x14ac:dyDescent="0.2">
      <c r="F98" s="5"/>
      <c r="G98" s="35"/>
    </row>
    <row r="99" spans="6:7" x14ac:dyDescent="0.2">
      <c r="F99" s="5"/>
      <c r="G99" s="35"/>
    </row>
    <row r="100" spans="6:7" x14ac:dyDescent="0.2">
      <c r="F100" s="5"/>
      <c r="G100" s="35"/>
    </row>
    <row r="101" spans="6:7" x14ac:dyDescent="0.2">
      <c r="F101" s="5"/>
      <c r="G101" s="35"/>
    </row>
    <row r="102" spans="6:7" x14ac:dyDescent="0.2">
      <c r="F102" s="5"/>
      <c r="G102" s="35"/>
    </row>
    <row r="103" spans="6:7" x14ac:dyDescent="0.2">
      <c r="F103" s="5"/>
      <c r="G103" s="35"/>
    </row>
    <row r="104" spans="6:7" x14ac:dyDescent="0.2">
      <c r="F104" s="5"/>
      <c r="G104" s="35"/>
    </row>
    <row r="105" spans="6:7" x14ac:dyDescent="0.2">
      <c r="F105" s="5"/>
      <c r="G105" s="35"/>
    </row>
    <row r="106" spans="6:7" x14ac:dyDescent="0.2">
      <c r="F106" s="5"/>
      <c r="G106" s="35"/>
    </row>
    <row r="107" spans="6:7" x14ac:dyDescent="0.2">
      <c r="F107" s="5"/>
      <c r="G107" s="35"/>
    </row>
    <row r="108" spans="6:7" x14ac:dyDescent="0.2">
      <c r="F108" s="5"/>
      <c r="G108" s="35"/>
    </row>
    <row r="109" spans="6:7" x14ac:dyDescent="0.2">
      <c r="F109" s="5"/>
      <c r="G109" s="35"/>
    </row>
    <row r="110" spans="6:7" x14ac:dyDescent="0.2">
      <c r="F110" s="5"/>
      <c r="G110" s="35"/>
    </row>
    <row r="111" spans="6:7" x14ac:dyDescent="0.2">
      <c r="F111" s="5"/>
      <c r="G111" s="35"/>
    </row>
    <row r="112" spans="6:7" x14ac:dyDescent="0.2">
      <c r="F112" s="5"/>
      <c r="G112" s="35"/>
    </row>
    <row r="113" spans="6:7" x14ac:dyDescent="0.2">
      <c r="F113" s="5"/>
      <c r="G113" s="35"/>
    </row>
    <row r="114" spans="6:7" x14ac:dyDescent="0.2">
      <c r="F114" s="5"/>
      <c r="G114" s="35"/>
    </row>
    <row r="115" spans="6:7" x14ac:dyDescent="0.2">
      <c r="F115" s="5"/>
      <c r="G115" s="35"/>
    </row>
    <row r="116" spans="6:7" x14ac:dyDescent="0.2">
      <c r="F116" s="5"/>
      <c r="G116" s="35"/>
    </row>
    <row r="117" spans="6:7" x14ac:dyDescent="0.2">
      <c r="F117" s="5"/>
      <c r="G117" s="35"/>
    </row>
    <row r="118" spans="6:7" x14ac:dyDescent="0.2">
      <c r="F118" s="5"/>
      <c r="G118" s="35"/>
    </row>
    <row r="119" spans="6:7" x14ac:dyDescent="0.2">
      <c r="F119" s="5"/>
      <c r="G119" s="35"/>
    </row>
    <row r="120" spans="6:7" x14ac:dyDescent="0.2">
      <c r="F120" s="5"/>
      <c r="G120" s="35"/>
    </row>
    <row r="121" spans="6:7" x14ac:dyDescent="0.2">
      <c r="F121" s="5"/>
      <c r="G121" s="35"/>
    </row>
    <row r="122" spans="6:7" x14ac:dyDescent="0.2">
      <c r="F122" s="5"/>
      <c r="G122" s="35"/>
    </row>
    <row r="123" spans="6:7" x14ac:dyDescent="0.2">
      <c r="F123" s="5"/>
      <c r="G123" s="35"/>
    </row>
    <row r="124" spans="6:7" x14ac:dyDescent="0.2">
      <c r="F124" s="5"/>
      <c r="G124" s="35"/>
    </row>
    <row r="125" spans="6:7" x14ac:dyDescent="0.2">
      <c r="F125" s="5"/>
      <c r="G125" s="35"/>
    </row>
    <row r="126" spans="6:7" x14ac:dyDescent="0.2">
      <c r="F126" s="5"/>
      <c r="G126" s="35"/>
    </row>
    <row r="127" spans="6:7" x14ac:dyDescent="0.2">
      <c r="F127" s="5"/>
      <c r="G127" s="35"/>
    </row>
    <row r="128" spans="6:7" x14ac:dyDescent="0.2">
      <c r="F128" s="5"/>
      <c r="G128" s="35"/>
    </row>
    <row r="129" spans="6:7" x14ac:dyDescent="0.2">
      <c r="F129" s="5"/>
      <c r="G129" s="35"/>
    </row>
    <row r="130" spans="6:7" x14ac:dyDescent="0.2">
      <c r="F130" s="5"/>
      <c r="G130" s="35"/>
    </row>
    <row r="131" spans="6:7" x14ac:dyDescent="0.2">
      <c r="F131" s="5"/>
      <c r="G131" s="35"/>
    </row>
    <row r="132" spans="6:7" x14ac:dyDescent="0.2">
      <c r="F132" s="5"/>
      <c r="G132" s="35"/>
    </row>
    <row r="133" spans="6:7" x14ac:dyDescent="0.2">
      <c r="F133" s="5"/>
      <c r="G133" s="35"/>
    </row>
    <row r="134" spans="6:7" x14ac:dyDescent="0.2">
      <c r="F134" s="5"/>
      <c r="G134" s="35"/>
    </row>
    <row r="135" spans="6:7" x14ac:dyDescent="0.2">
      <c r="F135" s="5"/>
      <c r="G135" s="35"/>
    </row>
    <row r="136" spans="6:7" x14ac:dyDescent="0.2">
      <c r="F136" s="5"/>
      <c r="G136" s="35"/>
    </row>
    <row r="137" spans="6:7" x14ac:dyDescent="0.2">
      <c r="F137" s="5"/>
      <c r="G137" s="35"/>
    </row>
    <row r="138" spans="6:7" x14ac:dyDescent="0.2">
      <c r="F138" s="5"/>
      <c r="G138" s="35"/>
    </row>
    <row r="139" spans="6:7" x14ac:dyDescent="0.2">
      <c r="F139" s="5"/>
      <c r="G139" s="35"/>
    </row>
    <row r="140" spans="6:7" x14ac:dyDescent="0.2">
      <c r="F140" s="5"/>
      <c r="G140" s="35"/>
    </row>
    <row r="141" spans="6:7" x14ac:dyDescent="0.2">
      <c r="F141" s="5"/>
      <c r="G141" s="35"/>
    </row>
    <row r="142" spans="6:7" x14ac:dyDescent="0.2">
      <c r="F142" s="5"/>
      <c r="G142" s="35"/>
    </row>
    <row r="143" spans="6:7" x14ac:dyDescent="0.2">
      <c r="F143" s="5"/>
      <c r="G143" s="35"/>
    </row>
    <row r="144" spans="6:7" x14ac:dyDescent="0.2">
      <c r="F144" s="5"/>
      <c r="G144" s="35"/>
    </row>
    <row r="145" spans="6:7" x14ac:dyDescent="0.2">
      <c r="F145" s="5"/>
      <c r="G145" s="35"/>
    </row>
    <row r="146" spans="6:7" x14ac:dyDescent="0.2">
      <c r="F146" s="5"/>
      <c r="G146" s="35"/>
    </row>
    <row r="147" spans="6:7" x14ac:dyDescent="0.2">
      <c r="F147" s="5"/>
      <c r="G147" s="35"/>
    </row>
    <row r="148" spans="6:7" x14ac:dyDescent="0.2">
      <c r="F148" s="5"/>
      <c r="G148" s="35"/>
    </row>
    <row r="149" spans="6:7" x14ac:dyDescent="0.2">
      <c r="F149" s="5"/>
      <c r="G149" s="35"/>
    </row>
    <row r="150" spans="6:7" x14ac:dyDescent="0.2">
      <c r="F150" s="5"/>
      <c r="G150" s="35"/>
    </row>
    <row r="151" spans="6:7" x14ac:dyDescent="0.2">
      <c r="F151" s="5"/>
      <c r="G151" s="35"/>
    </row>
    <row r="152" spans="6:7" x14ac:dyDescent="0.2">
      <c r="F152" s="5"/>
      <c r="G152" s="35"/>
    </row>
    <row r="153" spans="6:7" x14ac:dyDescent="0.2">
      <c r="F153" s="5"/>
      <c r="G153" s="35"/>
    </row>
    <row r="154" spans="6:7" x14ac:dyDescent="0.2">
      <c r="F154" s="5"/>
      <c r="G154" s="35"/>
    </row>
    <row r="155" spans="6:7" x14ac:dyDescent="0.2">
      <c r="F155" s="5"/>
      <c r="G155" s="35"/>
    </row>
    <row r="156" spans="6:7" x14ac:dyDescent="0.2">
      <c r="F156" s="5"/>
      <c r="G156" s="35"/>
    </row>
    <row r="157" spans="6:7" x14ac:dyDescent="0.2">
      <c r="F157" s="5"/>
      <c r="G157" s="35"/>
    </row>
    <row r="158" spans="6:7" x14ac:dyDescent="0.2">
      <c r="F158" s="5"/>
      <c r="G158" s="35"/>
    </row>
    <row r="159" spans="6:7" x14ac:dyDescent="0.2">
      <c r="F159" s="175"/>
      <c r="G159" s="297"/>
    </row>
  </sheetData>
  <sortState xmlns:xlrd2="http://schemas.microsoft.com/office/spreadsheetml/2017/richdata2" ref="A2:G159">
    <sortCondition ref="B1"/>
  </sortState>
  <phoneticPr fontId="2" type="noConversion"/>
  <printOptions horizontalCentered="1"/>
  <pageMargins left="0.75" right="0.75" top="1" bottom="1" header="0.5" footer="0.5"/>
  <pageSetup fitToWidth="0" fitToHeight="0" orientation="landscape" r:id="rId1"/>
  <headerFooter alignWithMargins="0">
    <oddHeader>&amp;C&amp;"Arial,Bold"&amp;18 15.  Positron Emission Tomography Equipment</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1"/>
  </sheetPr>
  <dimension ref="A1:E15"/>
  <sheetViews>
    <sheetView workbookViewId="0">
      <selection activeCell="C26" sqref="C25:C26"/>
    </sheetView>
  </sheetViews>
  <sheetFormatPr defaultRowHeight="12.75" x14ac:dyDescent="0.2"/>
  <cols>
    <col min="1" max="1" width="4.85546875" customWidth="1"/>
    <col min="2" max="2" width="18.85546875" customWidth="1"/>
    <col min="3" max="4" width="45.28515625" customWidth="1"/>
    <col min="5" max="5" width="18.85546875" customWidth="1"/>
  </cols>
  <sheetData>
    <row r="1" spans="1:5" x14ac:dyDescent="0.2">
      <c r="A1" s="12" t="s">
        <v>502</v>
      </c>
      <c r="B1" s="12" t="s">
        <v>651</v>
      </c>
      <c r="C1" s="12" t="s">
        <v>118</v>
      </c>
      <c r="D1" s="12"/>
      <c r="E1" s="12" t="s">
        <v>1591</v>
      </c>
    </row>
    <row r="2" spans="1:5" s="508" customFormat="1" x14ac:dyDescent="0.2">
      <c r="A2" s="109">
        <v>7</v>
      </c>
      <c r="B2" s="109" t="s">
        <v>560</v>
      </c>
      <c r="C2" s="109" t="s">
        <v>2100</v>
      </c>
      <c r="D2" s="109"/>
      <c r="E2" s="10">
        <v>760013</v>
      </c>
    </row>
    <row r="3" spans="1:5" s="24" customFormat="1" ht="25.5" x14ac:dyDescent="0.2">
      <c r="A3" s="10">
        <v>15</v>
      </c>
      <c r="B3" s="109" t="s">
        <v>539</v>
      </c>
      <c r="C3" s="109" t="s">
        <v>3314</v>
      </c>
      <c r="D3" s="109"/>
      <c r="E3" s="10">
        <v>760015</v>
      </c>
    </row>
    <row r="4" spans="1:5" ht="63.75" x14ac:dyDescent="0.2">
      <c r="A4" s="10">
        <v>6</v>
      </c>
      <c r="B4" s="11" t="s">
        <v>116</v>
      </c>
      <c r="C4" s="74" t="s">
        <v>1165</v>
      </c>
      <c r="D4" s="74"/>
      <c r="E4" s="10">
        <v>760012</v>
      </c>
    </row>
    <row r="5" spans="1:5" ht="25.5" customHeight="1" x14ac:dyDescent="0.2">
      <c r="A5" s="302">
        <v>7</v>
      </c>
      <c r="B5" s="11" t="s">
        <v>555</v>
      </c>
      <c r="C5" s="509" t="s">
        <v>3803</v>
      </c>
      <c r="D5" s="509" t="s">
        <v>4291</v>
      </c>
      <c r="E5" s="10">
        <v>760014</v>
      </c>
    </row>
    <row r="6" spans="1:5" ht="25.5" x14ac:dyDescent="0.2">
      <c r="A6" s="10">
        <v>7</v>
      </c>
      <c r="B6" s="11" t="s">
        <v>556</v>
      </c>
      <c r="C6" s="509" t="s">
        <v>4292</v>
      </c>
      <c r="D6" s="74" t="s">
        <v>4293</v>
      </c>
      <c r="E6" s="10">
        <v>760007</v>
      </c>
    </row>
    <row r="7" spans="1:5" x14ac:dyDescent="0.2">
      <c r="A7" s="10">
        <v>6</v>
      </c>
      <c r="B7" s="11" t="s">
        <v>116</v>
      </c>
      <c r="C7" s="509" t="s">
        <v>4294</v>
      </c>
      <c r="D7" s="509" t="s">
        <v>4295</v>
      </c>
      <c r="E7" s="327">
        <v>760006</v>
      </c>
    </row>
    <row r="8" spans="1:5" x14ac:dyDescent="0.2">
      <c r="A8" s="302">
        <v>4</v>
      </c>
      <c r="B8" s="11" t="s">
        <v>666</v>
      </c>
      <c r="C8" s="326" t="s">
        <v>1592</v>
      </c>
      <c r="D8" s="326"/>
      <c r="E8" s="327">
        <v>760011</v>
      </c>
    </row>
    <row r="9" spans="1:5" x14ac:dyDescent="0.2">
      <c r="A9" s="302">
        <v>7</v>
      </c>
      <c r="B9" s="11" t="s">
        <v>556</v>
      </c>
      <c r="C9" s="74" t="s">
        <v>721</v>
      </c>
      <c r="D9" s="74"/>
      <c r="E9" s="327">
        <v>760005</v>
      </c>
    </row>
    <row r="10" spans="1:5" x14ac:dyDescent="0.2">
      <c r="A10" s="10">
        <v>6</v>
      </c>
      <c r="B10" s="11" t="s">
        <v>116</v>
      </c>
      <c r="C10" s="509" t="s">
        <v>4296</v>
      </c>
      <c r="D10" s="509" t="s">
        <v>4297</v>
      </c>
      <c r="E10" s="327">
        <v>760010</v>
      </c>
    </row>
    <row r="11" spans="1:5" x14ac:dyDescent="0.2">
      <c r="A11" s="10">
        <v>15</v>
      </c>
      <c r="B11" s="11" t="s">
        <v>539</v>
      </c>
      <c r="C11" s="74" t="s">
        <v>808</v>
      </c>
      <c r="D11" s="74"/>
      <c r="E11" s="327">
        <v>760004</v>
      </c>
    </row>
    <row r="12" spans="1:5" x14ac:dyDescent="0.2">
      <c r="A12" s="10">
        <v>6</v>
      </c>
      <c r="B12" s="11" t="s">
        <v>116</v>
      </c>
      <c r="C12" s="509" t="s">
        <v>4298</v>
      </c>
      <c r="D12" s="509" t="s">
        <v>4299</v>
      </c>
      <c r="E12" s="327">
        <v>760003</v>
      </c>
    </row>
    <row r="13" spans="1:5" x14ac:dyDescent="0.2">
      <c r="A13" s="10">
        <v>6</v>
      </c>
      <c r="B13" s="11" t="s">
        <v>116</v>
      </c>
      <c r="C13" s="509" t="s">
        <v>4300</v>
      </c>
      <c r="D13" s="509" t="s">
        <v>4301</v>
      </c>
      <c r="E13" s="10">
        <v>760001</v>
      </c>
    </row>
    <row r="14" spans="1:5" x14ac:dyDescent="0.2">
      <c r="A14" s="328">
        <v>1</v>
      </c>
      <c r="B14" s="11" t="s">
        <v>504</v>
      </c>
      <c r="C14" s="509" t="s">
        <v>4302</v>
      </c>
      <c r="D14" s="74"/>
      <c r="E14" s="327">
        <v>760009</v>
      </c>
    </row>
    <row r="15" spans="1:5" x14ac:dyDescent="0.2">
      <c r="E15" s="42"/>
    </row>
  </sheetData>
  <phoneticPr fontId="2" type="noConversion"/>
  <printOptions horizontalCentered="1"/>
  <pageMargins left="0.75" right="0.75" top="1" bottom="1" header="0.5" footer="0.5"/>
  <pageSetup orientation="landscape" r:id="rId1"/>
  <headerFooter alignWithMargins="0">
    <oddHeader>&amp;C&amp;"Arial,Bold"&amp;18 17.  Prescribed Pediatric Extended Care Facilities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0458D-7ABE-418C-ABBE-266C92523C4F}">
  <sheetPr>
    <tabColor rgb="FFFF99CC"/>
  </sheetPr>
  <dimension ref="A1:D508"/>
  <sheetViews>
    <sheetView topLeftCell="A90" workbookViewId="0">
      <selection activeCell="A128" sqref="A128"/>
    </sheetView>
  </sheetViews>
  <sheetFormatPr defaultRowHeight="12.75" x14ac:dyDescent="0.2"/>
  <cols>
    <col min="2" max="2" width="19" customWidth="1"/>
    <col min="3" max="3" width="70.7109375" style="400" customWidth="1"/>
    <col min="4" max="4" width="12.7109375" style="3" customWidth="1"/>
  </cols>
  <sheetData>
    <row r="1" spans="1:4" s="354" customFormat="1" ht="33.75" customHeight="1" x14ac:dyDescent="0.2">
      <c r="A1" s="247"/>
      <c r="B1" s="247" t="s">
        <v>1692</v>
      </c>
      <c r="C1" s="244" t="s">
        <v>1693</v>
      </c>
      <c r="D1" s="402">
        <v>720515</v>
      </c>
    </row>
    <row r="2" spans="1:4" x14ac:dyDescent="0.2">
      <c r="A2" s="502">
        <v>6</v>
      </c>
      <c r="B2" s="503" t="s">
        <v>65</v>
      </c>
      <c r="C2" s="244" t="s">
        <v>1694</v>
      </c>
      <c r="D2" s="157">
        <v>720524</v>
      </c>
    </row>
    <row r="3" spans="1:4" x14ac:dyDescent="0.2">
      <c r="A3" s="502">
        <v>15</v>
      </c>
      <c r="B3" s="503" t="s">
        <v>547</v>
      </c>
      <c r="C3" s="503" t="s">
        <v>2116</v>
      </c>
      <c r="D3" s="504">
        <v>720516</v>
      </c>
    </row>
    <row r="4" spans="1:4" x14ac:dyDescent="0.2">
      <c r="A4" s="502">
        <v>7</v>
      </c>
      <c r="B4" s="503" t="s">
        <v>233</v>
      </c>
      <c r="C4" s="503" t="s">
        <v>2116</v>
      </c>
      <c r="D4" s="504">
        <v>720516</v>
      </c>
    </row>
    <row r="5" spans="1:4" ht="14.25" customHeight="1" x14ac:dyDescent="0.2">
      <c r="A5" s="502">
        <v>15</v>
      </c>
      <c r="B5" s="503" t="s">
        <v>548</v>
      </c>
      <c r="C5" s="503" t="s">
        <v>2116</v>
      </c>
      <c r="D5" s="504">
        <v>720516</v>
      </c>
    </row>
    <row r="6" spans="1:4" x14ac:dyDescent="0.2">
      <c r="A6" s="502">
        <v>15</v>
      </c>
      <c r="B6" s="503" t="s">
        <v>404</v>
      </c>
      <c r="C6" s="503" t="s">
        <v>2116</v>
      </c>
      <c r="D6" s="504">
        <v>720516</v>
      </c>
    </row>
    <row r="7" spans="1:4" x14ac:dyDescent="0.2">
      <c r="A7" s="502">
        <v>15</v>
      </c>
      <c r="B7" s="503" t="s">
        <v>405</v>
      </c>
      <c r="C7" s="503" t="s">
        <v>2116</v>
      </c>
      <c r="D7" s="504">
        <v>720516</v>
      </c>
    </row>
    <row r="8" spans="1:4" x14ac:dyDescent="0.2">
      <c r="A8" s="502">
        <v>7</v>
      </c>
      <c r="B8" s="503" t="s">
        <v>129</v>
      </c>
      <c r="C8" s="503" t="s">
        <v>2116</v>
      </c>
      <c r="D8" s="504">
        <v>720516</v>
      </c>
    </row>
    <row r="9" spans="1:4" x14ac:dyDescent="0.2">
      <c r="A9" s="502">
        <v>15</v>
      </c>
      <c r="B9" s="503" t="s">
        <v>407</v>
      </c>
      <c r="C9" s="503" t="s">
        <v>2116</v>
      </c>
      <c r="D9" s="504">
        <v>720516</v>
      </c>
    </row>
    <row r="10" spans="1:4" x14ac:dyDescent="0.2">
      <c r="A10" s="502">
        <v>15</v>
      </c>
      <c r="B10" s="503" t="s">
        <v>408</v>
      </c>
      <c r="C10" s="503" t="s">
        <v>2116</v>
      </c>
      <c r="D10" s="504">
        <v>720516</v>
      </c>
    </row>
    <row r="11" spans="1:4" x14ac:dyDescent="0.2">
      <c r="A11" s="502">
        <v>15</v>
      </c>
      <c r="B11" s="503" t="s">
        <v>410</v>
      </c>
      <c r="C11" s="503" t="s">
        <v>2116</v>
      </c>
      <c r="D11" s="504">
        <v>720516</v>
      </c>
    </row>
    <row r="12" spans="1:4" x14ac:dyDescent="0.2">
      <c r="A12" s="502">
        <v>6</v>
      </c>
      <c r="B12" s="503" t="s">
        <v>229</v>
      </c>
      <c r="C12" s="503" t="s">
        <v>2116</v>
      </c>
      <c r="D12" s="504">
        <v>720516</v>
      </c>
    </row>
    <row r="13" spans="1:4" x14ac:dyDescent="0.2">
      <c r="A13" s="502">
        <v>7</v>
      </c>
      <c r="B13" s="503" t="s">
        <v>131</v>
      </c>
      <c r="C13" s="503" t="s">
        <v>2116</v>
      </c>
      <c r="D13" s="504">
        <v>720516</v>
      </c>
    </row>
    <row r="14" spans="1:4" x14ac:dyDescent="0.2">
      <c r="A14" s="502">
        <v>15</v>
      </c>
      <c r="B14" s="503" t="s">
        <v>414</v>
      </c>
      <c r="C14" s="503" t="s">
        <v>2116</v>
      </c>
      <c r="D14" s="504">
        <v>720516</v>
      </c>
    </row>
    <row r="15" spans="1:4" x14ac:dyDescent="0.2">
      <c r="A15" s="502">
        <v>6</v>
      </c>
      <c r="B15" s="503" t="s">
        <v>230</v>
      </c>
      <c r="C15" s="503" t="s">
        <v>2116</v>
      </c>
      <c r="D15" s="504">
        <v>720516</v>
      </c>
    </row>
    <row r="16" spans="1:4" x14ac:dyDescent="0.2">
      <c r="A16" s="502">
        <v>15</v>
      </c>
      <c r="B16" s="503" t="s">
        <v>415</v>
      </c>
      <c r="C16" s="503" t="s">
        <v>2116</v>
      </c>
      <c r="D16" s="504">
        <v>720516</v>
      </c>
    </row>
    <row r="17" spans="1:4" x14ac:dyDescent="0.2">
      <c r="A17" s="502">
        <v>15</v>
      </c>
      <c r="B17" s="503" t="s">
        <v>547</v>
      </c>
      <c r="C17" s="465" t="s">
        <v>2076</v>
      </c>
      <c r="D17" s="500">
        <v>720529</v>
      </c>
    </row>
    <row r="18" spans="1:4" x14ac:dyDescent="0.2">
      <c r="A18" s="502">
        <v>1</v>
      </c>
      <c r="B18" s="503" t="s">
        <v>515</v>
      </c>
      <c r="C18" s="465" t="s">
        <v>2076</v>
      </c>
      <c r="D18" s="500">
        <v>720529</v>
      </c>
    </row>
    <row r="19" spans="1:4" x14ac:dyDescent="0.2">
      <c r="A19" s="502">
        <v>4</v>
      </c>
      <c r="B19" s="503" t="s">
        <v>68</v>
      </c>
      <c r="C19" s="465" t="s">
        <v>2076</v>
      </c>
      <c r="D19" s="500">
        <v>720529</v>
      </c>
    </row>
    <row r="20" spans="1:4" x14ac:dyDescent="0.2">
      <c r="A20" s="502">
        <v>9</v>
      </c>
      <c r="B20" s="503" t="s">
        <v>138</v>
      </c>
      <c r="C20" s="465" t="s">
        <v>2076</v>
      </c>
      <c r="D20" s="500">
        <v>720529</v>
      </c>
    </row>
    <row r="21" spans="1:4" x14ac:dyDescent="0.2">
      <c r="A21" s="502">
        <v>13</v>
      </c>
      <c r="B21" s="503" t="s">
        <v>29</v>
      </c>
      <c r="C21" s="465" t="s">
        <v>2076</v>
      </c>
      <c r="D21" s="500">
        <v>720529</v>
      </c>
    </row>
    <row r="22" spans="1:4" x14ac:dyDescent="0.2">
      <c r="A22" s="502">
        <v>7</v>
      </c>
      <c r="B22" s="503" t="s">
        <v>233</v>
      </c>
      <c r="C22" s="465" t="s">
        <v>2076</v>
      </c>
      <c r="D22" s="500">
        <v>720529</v>
      </c>
    </row>
    <row r="23" spans="1:4" x14ac:dyDescent="0.2">
      <c r="A23" s="502">
        <v>15</v>
      </c>
      <c r="B23" s="503" t="s">
        <v>548</v>
      </c>
      <c r="C23" s="465" t="s">
        <v>2076</v>
      </c>
      <c r="D23" s="500">
        <v>720529</v>
      </c>
    </row>
    <row r="24" spans="1:4" x14ac:dyDescent="0.2">
      <c r="A24" s="502">
        <v>10</v>
      </c>
      <c r="B24" s="503" t="s">
        <v>143</v>
      </c>
      <c r="C24" s="465" t="s">
        <v>2076</v>
      </c>
      <c r="D24" s="500">
        <v>720529</v>
      </c>
    </row>
    <row r="25" spans="1:4" x14ac:dyDescent="0.2">
      <c r="A25" s="502">
        <v>15</v>
      </c>
      <c r="B25" s="503" t="s">
        <v>549</v>
      </c>
      <c r="C25" s="465" t="s">
        <v>2076</v>
      </c>
      <c r="D25" s="500">
        <v>720529</v>
      </c>
    </row>
    <row r="26" spans="1:4" x14ac:dyDescent="0.2">
      <c r="A26" s="502">
        <v>8</v>
      </c>
      <c r="B26" s="503" t="s">
        <v>133</v>
      </c>
      <c r="C26" s="465" t="s">
        <v>2076</v>
      </c>
      <c r="D26" s="500">
        <v>720259</v>
      </c>
    </row>
    <row r="27" spans="1:4" x14ac:dyDescent="0.2">
      <c r="A27" s="502">
        <v>12</v>
      </c>
      <c r="B27" s="503" t="s">
        <v>21</v>
      </c>
      <c r="C27" s="465" t="s">
        <v>2076</v>
      </c>
      <c r="D27" s="500">
        <v>720529</v>
      </c>
    </row>
    <row r="28" spans="1:4" x14ac:dyDescent="0.2">
      <c r="A28" s="502">
        <v>5</v>
      </c>
      <c r="B28" s="503" t="s">
        <v>288</v>
      </c>
      <c r="C28" s="465" t="s">
        <v>2076</v>
      </c>
      <c r="D28" s="500">
        <v>720529</v>
      </c>
    </row>
    <row r="29" spans="1:4" x14ac:dyDescent="0.2">
      <c r="A29" s="502">
        <v>6</v>
      </c>
      <c r="B29" s="503" t="s">
        <v>63</v>
      </c>
      <c r="C29" s="465" t="s">
        <v>2076</v>
      </c>
      <c r="D29" s="500">
        <v>720529</v>
      </c>
    </row>
    <row r="30" spans="1:4" x14ac:dyDescent="0.2">
      <c r="A30" s="502">
        <v>4</v>
      </c>
      <c r="B30" s="503" t="s">
        <v>69</v>
      </c>
      <c r="C30" s="465" t="s">
        <v>2076</v>
      </c>
      <c r="D30" s="500">
        <v>720529</v>
      </c>
    </row>
    <row r="31" spans="1:4" x14ac:dyDescent="0.2">
      <c r="A31" s="502">
        <v>2</v>
      </c>
      <c r="B31" s="503" t="s">
        <v>523</v>
      </c>
      <c r="C31" s="465" t="s">
        <v>2076</v>
      </c>
      <c r="D31" s="500">
        <v>720529</v>
      </c>
    </row>
    <row r="32" spans="1:4" x14ac:dyDescent="0.2">
      <c r="A32" s="502">
        <v>1</v>
      </c>
      <c r="B32" s="503" t="s">
        <v>516</v>
      </c>
      <c r="C32" s="465" t="s">
        <v>2076</v>
      </c>
      <c r="D32" s="500">
        <v>720529</v>
      </c>
    </row>
    <row r="33" spans="1:4" x14ac:dyDescent="0.2">
      <c r="A33" s="502">
        <v>7</v>
      </c>
      <c r="B33" s="503" t="s">
        <v>234</v>
      </c>
      <c r="C33" s="465" t="s">
        <v>2076</v>
      </c>
      <c r="D33" s="500">
        <v>720259</v>
      </c>
    </row>
    <row r="34" spans="1:4" x14ac:dyDescent="0.2">
      <c r="A34" s="502">
        <v>1</v>
      </c>
      <c r="B34" s="503" t="s">
        <v>517</v>
      </c>
      <c r="C34" s="465" t="s">
        <v>2076</v>
      </c>
      <c r="D34" s="500">
        <v>720529</v>
      </c>
    </row>
    <row r="35" spans="1:4" x14ac:dyDescent="0.2">
      <c r="A35" s="502">
        <v>7</v>
      </c>
      <c r="B35" s="503" t="s">
        <v>77</v>
      </c>
      <c r="C35" s="465" t="s">
        <v>2076</v>
      </c>
      <c r="D35" s="500">
        <v>720529</v>
      </c>
    </row>
    <row r="36" spans="1:4" x14ac:dyDescent="0.2">
      <c r="A36" s="502">
        <v>10</v>
      </c>
      <c r="B36" s="503" t="s">
        <v>12</v>
      </c>
      <c r="C36" s="465" t="s">
        <v>2076</v>
      </c>
      <c r="D36" s="500">
        <v>720259</v>
      </c>
    </row>
    <row r="37" spans="1:4" x14ac:dyDescent="0.2">
      <c r="A37" s="502">
        <v>14</v>
      </c>
      <c r="B37" s="503" t="s">
        <v>528</v>
      </c>
      <c r="C37" s="465" t="s">
        <v>2076</v>
      </c>
      <c r="D37" s="500">
        <v>720529</v>
      </c>
    </row>
    <row r="38" spans="1:4" x14ac:dyDescent="0.2">
      <c r="A38" s="502">
        <v>2</v>
      </c>
      <c r="B38" s="503" t="s">
        <v>716</v>
      </c>
      <c r="C38" s="465" t="s">
        <v>2076</v>
      </c>
      <c r="D38" s="500">
        <v>720529</v>
      </c>
    </row>
    <row r="39" spans="1:4" x14ac:dyDescent="0.2">
      <c r="A39" s="502">
        <v>15</v>
      </c>
      <c r="B39" s="503" t="s">
        <v>550</v>
      </c>
      <c r="C39" s="465" t="s">
        <v>2076</v>
      </c>
      <c r="D39" s="500">
        <v>720259</v>
      </c>
    </row>
    <row r="40" spans="1:4" x14ac:dyDescent="0.2">
      <c r="A40" s="502">
        <v>13</v>
      </c>
      <c r="B40" s="503" t="s">
        <v>54</v>
      </c>
      <c r="C40" s="465" t="s">
        <v>2076</v>
      </c>
      <c r="D40" s="500">
        <v>720259</v>
      </c>
    </row>
    <row r="41" spans="1:4" x14ac:dyDescent="0.2">
      <c r="A41" s="502">
        <v>14</v>
      </c>
      <c r="B41" s="503" t="s">
        <v>529</v>
      </c>
      <c r="C41" s="465" t="s">
        <v>2076</v>
      </c>
      <c r="D41" s="500">
        <v>720529</v>
      </c>
    </row>
    <row r="42" spans="1:4" x14ac:dyDescent="0.2">
      <c r="A42" s="502">
        <v>2</v>
      </c>
      <c r="B42" s="503" t="s">
        <v>717</v>
      </c>
      <c r="C42" s="465" t="s">
        <v>2076</v>
      </c>
      <c r="D42" s="500">
        <v>720529</v>
      </c>
    </row>
    <row r="43" spans="1:4" x14ac:dyDescent="0.2">
      <c r="A43" s="502">
        <v>14</v>
      </c>
      <c r="B43" s="503" t="s">
        <v>530</v>
      </c>
      <c r="C43" s="465" t="s">
        <v>2076</v>
      </c>
      <c r="D43" s="500">
        <v>720529</v>
      </c>
    </row>
    <row r="44" spans="1:4" x14ac:dyDescent="0.2">
      <c r="A44" s="502">
        <v>3</v>
      </c>
      <c r="B44" s="503" t="s">
        <v>280</v>
      </c>
      <c r="C44" s="465" t="s">
        <v>2076</v>
      </c>
      <c r="D44" s="500">
        <v>720529</v>
      </c>
    </row>
    <row r="45" spans="1:4" x14ac:dyDescent="0.2">
      <c r="A45" s="502">
        <v>4</v>
      </c>
      <c r="B45" s="503" t="s">
        <v>256</v>
      </c>
      <c r="C45" s="465" t="s">
        <v>2076</v>
      </c>
      <c r="D45" s="500">
        <v>720529</v>
      </c>
    </row>
    <row r="46" spans="1:4" x14ac:dyDescent="0.2">
      <c r="A46" s="502">
        <v>10</v>
      </c>
      <c r="B46" s="503" t="s">
        <v>13</v>
      </c>
      <c r="C46" s="465" t="s">
        <v>2076</v>
      </c>
      <c r="D46" s="500">
        <v>720529</v>
      </c>
    </row>
    <row r="47" spans="1:4" x14ac:dyDescent="0.2">
      <c r="A47" s="502">
        <v>15</v>
      </c>
      <c r="B47" s="503" t="s">
        <v>403</v>
      </c>
      <c r="C47" s="465" t="s">
        <v>2076</v>
      </c>
      <c r="D47" s="500">
        <v>720529</v>
      </c>
    </row>
    <row r="48" spans="1:4" x14ac:dyDescent="0.2">
      <c r="A48" s="502">
        <v>15</v>
      </c>
      <c r="B48" s="503" t="s">
        <v>404</v>
      </c>
      <c r="C48" s="465" t="s">
        <v>2076</v>
      </c>
      <c r="D48" s="500">
        <v>720259</v>
      </c>
    </row>
    <row r="49" spans="1:4" x14ac:dyDescent="0.2">
      <c r="A49" s="502">
        <v>8</v>
      </c>
      <c r="B49" s="503" t="s">
        <v>134</v>
      </c>
      <c r="C49" s="465" t="s">
        <v>2076</v>
      </c>
      <c r="D49" s="500">
        <v>720259</v>
      </c>
    </row>
    <row r="50" spans="1:4" x14ac:dyDescent="0.2">
      <c r="A50" s="502">
        <v>11</v>
      </c>
      <c r="B50" s="503" t="s">
        <v>16</v>
      </c>
      <c r="C50" s="465" t="s">
        <v>2076</v>
      </c>
      <c r="D50" s="500">
        <v>720259</v>
      </c>
    </row>
    <row r="51" spans="1:4" x14ac:dyDescent="0.2">
      <c r="A51" s="502">
        <v>15</v>
      </c>
      <c r="B51" s="503" t="s">
        <v>405</v>
      </c>
      <c r="C51" s="465" t="s">
        <v>2076</v>
      </c>
      <c r="D51" s="500">
        <v>720529</v>
      </c>
    </row>
    <row r="52" spans="1:4" x14ac:dyDescent="0.2">
      <c r="A52" s="502">
        <v>1</v>
      </c>
      <c r="B52" s="503" t="s">
        <v>518</v>
      </c>
      <c r="C52" s="465" t="s">
        <v>2076</v>
      </c>
      <c r="D52" s="500">
        <v>720529</v>
      </c>
    </row>
    <row r="53" spans="1:4" x14ac:dyDescent="0.2">
      <c r="A53" s="502">
        <v>7</v>
      </c>
      <c r="B53" s="503" t="s">
        <v>78</v>
      </c>
      <c r="C53" s="465" t="s">
        <v>2076</v>
      </c>
      <c r="D53" s="500">
        <v>720529</v>
      </c>
    </row>
    <row r="54" spans="1:4" x14ac:dyDescent="0.2">
      <c r="A54" s="502">
        <v>7</v>
      </c>
      <c r="B54" s="503" t="s">
        <v>129</v>
      </c>
      <c r="C54" s="465" t="s">
        <v>2076</v>
      </c>
      <c r="D54" s="500">
        <v>720529</v>
      </c>
    </row>
    <row r="55" spans="1:4" x14ac:dyDescent="0.2">
      <c r="A55" s="502">
        <v>1</v>
      </c>
      <c r="B55" s="503" t="s">
        <v>519</v>
      </c>
      <c r="C55" s="465" t="s">
        <v>2076</v>
      </c>
      <c r="D55" s="500">
        <v>720529</v>
      </c>
    </row>
    <row r="56" spans="1:4" x14ac:dyDescent="0.2">
      <c r="A56" s="502">
        <v>5</v>
      </c>
      <c r="B56" s="503" t="s">
        <v>223</v>
      </c>
      <c r="C56" s="465" t="s">
        <v>2076</v>
      </c>
      <c r="D56" s="500">
        <v>720529</v>
      </c>
    </row>
    <row r="57" spans="1:4" x14ac:dyDescent="0.2">
      <c r="A57" s="502">
        <v>14</v>
      </c>
      <c r="B57" s="503" t="s">
        <v>531</v>
      </c>
      <c r="C57" s="465" t="s">
        <v>2076</v>
      </c>
      <c r="D57" s="500">
        <v>720529</v>
      </c>
    </row>
    <row r="58" spans="1:4" x14ac:dyDescent="0.2">
      <c r="A58" s="502">
        <v>3</v>
      </c>
      <c r="B58" s="503" t="s">
        <v>281</v>
      </c>
      <c r="C58" s="465" t="s">
        <v>2076</v>
      </c>
      <c r="D58" s="500">
        <v>720529</v>
      </c>
    </row>
    <row r="59" spans="1:4" x14ac:dyDescent="0.2">
      <c r="A59" s="502">
        <v>5</v>
      </c>
      <c r="B59" s="503" t="s">
        <v>57</v>
      </c>
      <c r="C59" s="465" t="s">
        <v>2076</v>
      </c>
      <c r="D59" s="500">
        <v>720529</v>
      </c>
    </row>
    <row r="60" spans="1:4" x14ac:dyDescent="0.2">
      <c r="A60" s="502">
        <v>13</v>
      </c>
      <c r="B60" s="503" t="s">
        <v>55</v>
      </c>
      <c r="C60" s="465" t="s">
        <v>2076</v>
      </c>
      <c r="D60" s="500">
        <v>720529</v>
      </c>
    </row>
    <row r="61" spans="1:4" x14ac:dyDescent="0.2">
      <c r="A61" s="502">
        <v>15</v>
      </c>
      <c r="B61" s="503" t="s">
        <v>407</v>
      </c>
      <c r="C61" s="465" t="s">
        <v>2076</v>
      </c>
      <c r="D61" s="500">
        <v>720529</v>
      </c>
    </row>
    <row r="62" spans="1:4" x14ac:dyDescent="0.2">
      <c r="A62" s="502">
        <v>4</v>
      </c>
      <c r="B62" s="503" t="s">
        <v>282</v>
      </c>
      <c r="C62" s="465" t="s">
        <v>2076</v>
      </c>
      <c r="D62" s="500">
        <v>720529</v>
      </c>
    </row>
    <row r="63" spans="1:4" x14ac:dyDescent="0.2">
      <c r="A63" s="502">
        <v>3</v>
      </c>
      <c r="B63" s="503" t="s">
        <v>578</v>
      </c>
      <c r="C63" s="465" t="s">
        <v>2076</v>
      </c>
      <c r="D63" s="500">
        <v>720529</v>
      </c>
    </row>
    <row r="64" spans="1:4" x14ac:dyDescent="0.2">
      <c r="A64" s="502">
        <v>6</v>
      </c>
      <c r="B64" s="503" t="s">
        <v>64</v>
      </c>
      <c r="C64" s="465" t="s">
        <v>2076</v>
      </c>
      <c r="D64" s="500">
        <v>720529</v>
      </c>
    </row>
    <row r="65" spans="1:4" x14ac:dyDescent="0.2">
      <c r="A65" s="502">
        <v>1</v>
      </c>
      <c r="B65" s="503" t="s">
        <v>520</v>
      </c>
      <c r="C65" s="465" t="s">
        <v>2076</v>
      </c>
      <c r="D65" s="500">
        <v>720529</v>
      </c>
    </row>
    <row r="66" spans="1:4" x14ac:dyDescent="0.2">
      <c r="A66" s="502">
        <v>2</v>
      </c>
      <c r="B66" s="503" t="s">
        <v>50</v>
      </c>
      <c r="C66" s="465" t="s">
        <v>2076</v>
      </c>
      <c r="D66" s="500">
        <v>720529</v>
      </c>
    </row>
    <row r="67" spans="1:4" x14ac:dyDescent="0.2">
      <c r="A67" s="502">
        <v>13</v>
      </c>
      <c r="B67" s="503" t="s">
        <v>45</v>
      </c>
      <c r="C67" s="465" t="s">
        <v>2076</v>
      </c>
      <c r="D67" s="500">
        <v>720529</v>
      </c>
    </row>
    <row r="68" spans="1:4" x14ac:dyDescent="0.2">
      <c r="A68" s="502">
        <v>6</v>
      </c>
      <c r="B68" s="503" t="s">
        <v>65</v>
      </c>
      <c r="C68" s="465" t="s">
        <v>2076</v>
      </c>
      <c r="D68" s="500">
        <v>720529</v>
      </c>
    </row>
    <row r="69" spans="1:4" x14ac:dyDescent="0.2">
      <c r="A69" s="502">
        <v>15</v>
      </c>
      <c r="B69" s="503" t="s">
        <v>408</v>
      </c>
      <c r="C69" s="465" t="s">
        <v>2076</v>
      </c>
      <c r="D69" s="500">
        <v>720529</v>
      </c>
    </row>
    <row r="70" spans="1:4" x14ac:dyDescent="0.2">
      <c r="A70" s="502">
        <v>11</v>
      </c>
      <c r="B70" s="503" t="s">
        <v>17</v>
      </c>
      <c r="C70" s="465" t="s">
        <v>2076</v>
      </c>
      <c r="D70" s="500">
        <v>720529</v>
      </c>
    </row>
    <row r="71" spans="1:4" x14ac:dyDescent="0.2">
      <c r="A71" s="502">
        <v>7</v>
      </c>
      <c r="B71" s="503" t="s">
        <v>130</v>
      </c>
      <c r="C71" s="465" t="s">
        <v>2076</v>
      </c>
      <c r="D71" s="500">
        <v>720529</v>
      </c>
    </row>
    <row r="72" spans="1:4" x14ac:dyDescent="0.2">
      <c r="A72" s="502">
        <v>12</v>
      </c>
      <c r="B72" s="503" t="s">
        <v>22</v>
      </c>
      <c r="C72" s="465" t="s">
        <v>2076</v>
      </c>
      <c r="D72" s="500">
        <v>720529</v>
      </c>
    </row>
    <row r="73" spans="1:4" x14ac:dyDescent="0.2">
      <c r="A73" s="502">
        <v>5</v>
      </c>
      <c r="B73" s="503" t="s">
        <v>58</v>
      </c>
      <c r="C73" s="465" t="s">
        <v>2076</v>
      </c>
      <c r="D73" s="500">
        <v>720529</v>
      </c>
    </row>
    <row r="74" spans="1:4" x14ac:dyDescent="0.2">
      <c r="A74" s="502">
        <v>10</v>
      </c>
      <c r="B74" s="503" t="s">
        <v>15</v>
      </c>
      <c r="C74" s="465" t="s">
        <v>2076</v>
      </c>
      <c r="D74" s="500">
        <v>720529</v>
      </c>
    </row>
    <row r="75" spans="1:4" x14ac:dyDescent="0.2">
      <c r="A75" s="502">
        <v>12</v>
      </c>
      <c r="B75" s="503" t="s">
        <v>23</v>
      </c>
      <c r="C75" s="465" t="s">
        <v>2076</v>
      </c>
      <c r="D75" s="500">
        <v>720529</v>
      </c>
    </row>
    <row r="76" spans="1:4" x14ac:dyDescent="0.2">
      <c r="A76" s="502">
        <v>12</v>
      </c>
      <c r="B76" s="503" t="s">
        <v>24</v>
      </c>
      <c r="C76" s="465" t="s">
        <v>2076</v>
      </c>
      <c r="D76" s="500">
        <v>720529</v>
      </c>
    </row>
    <row r="77" spans="1:4" x14ac:dyDescent="0.2">
      <c r="A77" s="502">
        <v>12</v>
      </c>
      <c r="B77" s="503" t="s">
        <v>25</v>
      </c>
      <c r="C77" s="465" t="s">
        <v>2076</v>
      </c>
      <c r="D77" s="500">
        <v>720529</v>
      </c>
    </row>
    <row r="78" spans="1:4" x14ac:dyDescent="0.2">
      <c r="A78" s="502">
        <v>8</v>
      </c>
      <c r="B78" s="503" t="s">
        <v>135</v>
      </c>
      <c r="C78" s="465" t="s">
        <v>2076</v>
      </c>
      <c r="D78" s="500">
        <v>720529</v>
      </c>
    </row>
    <row r="79" spans="1:4" x14ac:dyDescent="0.2">
      <c r="A79" s="502">
        <v>15</v>
      </c>
      <c r="B79" s="503" t="s">
        <v>409</v>
      </c>
      <c r="C79" s="465" t="s">
        <v>2076</v>
      </c>
      <c r="D79" s="500">
        <v>720529</v>
      </c>
    </row>
    <row r="80" spans="1:4" x14ac:dyDescent="0.2">
      <c r="A80" s="502">
        <v>2</v>
      </c>
      <c r="B80" s="503" t="s">
        <v>51</v>
      </c>
      <c r="C80" s="465" t="s">
        <v>2076</v>
      </c>
      <c r="D80" s="500">
        <v>720529</v>
      </c>
    </row>
    <row r="81" spans="1:4" x14ac:dyDescent="0.2">
      <c r="A81" s="502">
        <v>4</v>
      </c>
      <c r="B81" s="503" t="s">
        <v>283</v>
      </c>
      <c r="C81" s="465" t="s">
        <v>2076</v>
      </c>
      <c r="D81" s="500">
        <v>720529</v>
      </c>
    </row>
    <row r="82" spans="1:4" x14ac:dyDescent="0.2">
      <c r="A82" s="502">
        <v>2</v>
      </c>
      <c r="B82" s="503" t="s">
        <v>52</v>
      </c>
      <c r="C82" s="465" t="s">
        <v>2076</v>
      </c>
      <c r="D82" s="500">
        <v>720529</v>
      </c>
    </row>
    <row r="83" spans="1:4" x14ac:dyDescent="0.2">
      <c r="A83" s="502">
        <v>15</v>
      </c>
      <c r="B83" s="503" t="s">
        <v>410</v>
      </c>
      <c r="C83" s="465" t="s">
        <v>2076</v>
      </c>
      <c r="D83" s="500">
        <v>720529</v>
      </c>
    </row>
    <row r="84" spans="1:4" x14ac:dyDescent="0.2">
      <c r="A84" s="502">
        <v>11</v>
      </c>
      <c r="B84" s="503" t="s">
        <v>18</v>
      </c>
      <c r="C84" s="465" t="s">
        <v>2076</v>
      </c>
      <c r="D84" s="500">
        <v>720529</v>
      </c>
    </row>
    <row r="85" spans="1:4" x14ac:dyDescent="0.2">
      <c r="A85" s="502">
        <v>5</v>
      </c>
      <c r="B85" s="503" t="s">
        <v>59</v>
      </c>
      <c r="C85" s="465" t="s">
        <v>2076</v>
      </c>
      <c r="D85" s="500">
        <v>720529</v>
      </c>
    </row>
    <row r="86" spans="1:4" x14ac:dyDescent="0.2">
      <c r="A86" s="502">
        <v>1</v>
      </c>
      <c r="B86" s="503" t="s">
        <v>521</v>
      </c>
      <c r="C86" s="465" t="s">
        <v>2076</v>
      </c>
      <c r="D86" s="500">
        <v>720529</v>
      </c>
    </row>
    <row r="87" spans="1:4" x14ac:dyDescent="0.2">
      <c r="A87" s="502">
        <v>11</v>
      </c>
      <c r="B87" s="503" t="s">
        <v>19</v>
      </c>
      <c r="C87" s="465" t="s">
        <v>2076</v>
      </c>
      <c r="D87" s="500">
        <v>720529</v>
      </c>
    </row>
    <row r="88" spans="1:4" x14ac:dyDescent="0.2">
      <c r="A88" s="502">
        <v>8</v>
      </c>
      <c r="B88" s="503" t="s">
        <v>136</v>
      </c>
      <c r="C88" s="465" t="s">
        <v>2076</v>
      </c>
      <c r="D88" s="500">
        <v>720529</v>
      </c>
    </row>
    <row r="89" spans="1:4" x14ac:dyDescent="0.2">
      <c r="A89" s="502">
        <v>1</v>
      </c>
      <c r="B89" s="503" t="s">
        <v>522</v>
      </c>
      <c r="C89" s="465" t="s">
        <v>2076</v>
      </c>
      <c r="D89" s="500">
        <v>720529</v>
      </c>
    </row>
    <row r="90" spans="1:4" x14ac:dyDescent="0.2">
      <c r="A90" s="502">
        <v>14</v>
      </c>
      <c r="B90" s="503" t="s">
        <v>532</v>
      </c>
      <c r="C90" s="465" t="s">
        <v>2076</v>
      </c>
      <c r="D90" s="500">
        <v>720529</v>
      </c>
    </row>
    <row r="91" spans="1:4" x14ac:dyDescent="0.2">
      <c r="A91" s="502">
        <v>3</v>
      </c>
      <c r="B91" s="503" t="s">
        <v>579</v>
      </c>
      <c r="C91" s="465" t="s">
        <v>2076</v>
      </c>
      <c r="D91" s="500">
        <v>720529</v>
      </c>
    </row>
    <row r="92" spans="1:4" x14ac:dyDescent="0.2">
      <c r="A92" s="502">
        <v>5</v>
      </c>
      <c r="B92" s="503" t="s">
        <v>60</v>
      </c>
      <c r="C92" s="465" t="s">
        <v>2076</v>
      </c>
      <c r="D92" s="500">
        <v>720529</v>
      </c>
    </row>
    <row r="93" spans="1:4" x14ac:dyDescent="0.2">
      <c r="A93" s="502">
        <v>9</v>
      </c>
      <c r="B93" s="503" t="s">
        <v>139</v>
      </c>
      <c r="C93" s="465" t="s">
        <v>2076</v>
      </c>
      <c r="D93" s="500">
        <v>720529</v>
      </c>
    </row>
    <row r="94" spans="1:4" x14ac:dyDescent="0.2">
      <c r="A94" s="502">
        <v>15</v>
      </c>
      <c r="B94" s="503" t="s">
        <v>411</v>
      </c>
      <c r="C94" s="465" t="s">
        <v>2076</v>
      </c>
      <c r="D94" s="500">
        <v>720529</v>
      </c>
    </row>
    <row r="95" spans="1:4" x14ac:dyDescent="0.2">
      <c r="A95" s="502">
        <v>4</v>
      </c>
      <c r="B95" s="503" t="s">
        <v>284</v>
      </c>
      <c r="C95" s="465" t="s">
        <v>2076</v>
      </c>
      <c r="D95" s="500">
        <v>720529</v>
      </c>
    </row>
    <row r="96" spans="1:4" x14ac:dyDescent="0.2">
      <c r="A96" s="502">
        <v>4</v>
      </c>
      <c r="B96" s="503" t="s">
        <v>285</v>
      </c>
      <c r="C96" s="465" t="s">
        <v>2076</v>
      </c>
      <c r="D96" s="500">
        <v>720529</v>
      </c>
    </row>
    <row r="97" spans="1:4" x14ac:dyDescent="0.2">
      <c r="A97" s="502">
        <v>9</v>
      </c>
      <c r="B97" s="503" t="s">
        <v>140</v>
      </c>
      <c r="C97" s="465" t="s">
        <v>2076</v>
      </c>
      <c r="D97" s="500">
        <v>720529</v>
      </c>
    </row>
    <row r="98" spans="1:4" x14ac:dyDescent="0.2">
      <c r="A98" s="502">
        <v>9</v>
      </c>
      <c r="B98" s="503" t="s">
        <v>141</v>
      </c>
      <c r="C98" s="465" t="s">
        <v>2076</v>
      </c>
      <c r="D98" s="500">
        <v>720529</v>
      </c>
    </row>
    <row r="99" spans="1:4" x14ac:dyDescent="0.2">
      <c r="A99" s="502">
        <v>2</v>
      </c>
      <c r="B99" s="503" t="s">
        <v>53</v>
      </c>
      <c r="C99" s="465" t="s">
        <v>2076</v>
      </c>
      <c r="D99" s="500">
        <v>720529</v>
      </c>
    </row>
    <row r="100" spans="1:4" x14ac:dyDescent="0.2">
      <c r="A100" s="502">
        <v>5</v>
      </c>
      <c r="B100" s="503" t="s">
        <v>61</v>
      </c>
      <c r="C100" s="465" t="s">
        <v>2076</v>
      </c>
      <c r="D100" s="500">
        <v>720529</v>
      </c>
    </row>
    <row r="101" spans="1:4" x14ac:dyDescent="0.2">
      <c r="A101" s="502">
        <v>15</v>
      </c>
      <c r="B101" s="503" t="s">
        <v>412</v>
      </c>
      <c r="C101" s="465" t="s">
        <v>2076</v>
      </c>
      <c r="D101" s="500">
        <v>720529</v>
      </c>
    </row>
    <row r="102" spans="1:4" x14ac:dyDescent="0.2">
      <c r="A102" s="502">
        <v>3</v>
      </c>
      <c r="B102" s="503" t="s">
        <v>580</v>
      </c>
      <c r="C102" s="465" t="s">
        <v>2076</v>
      </c>
      <c r="D102" s="500">
        <v>720529</v>
      </c>
    </row>
    <row r="103" spans="1:4" x14ac:dyDescent="0.2">
      <c r="A103" s="502">
        <v>6</v>
      </c>
      <c r="B103" s="503" t="s">
        <v>229</v>
      </c>
      <c r="C103" s="465" t="s">
        <v>2076</v>
      </c>
      <c r="D103" s="500">
        <v>720529</v>
      </c>
    </row>
    <row r="104" spans="1:4" x14ac:dyDescent="0.2">
      <c r="A104" s="502">
        <v>7</v>
      </c>
      <c r="B104" s="503" t="s">
        <v>131</v>
      </c>
      <c r="C104" s="465" t="s">
        <v>2076</v>
      </c>
      <c r="D104" s="500">
        <v>720529</v>
      </c>
    </row>
    <row r="105" spans="1:4" x14ac:dyDescent="0.2">
      <c r="A105" s="502">
        <v>12</v>
      </c>
      <c r="B105" s="503" t="s">
        <v>26</v>
      </c>
      <c r="C105" s="465" t="s">
        <v>2076</v>
      </c>
      <c r="D105" s="500">
        <v>720529</v>
      </c>
    </row>
    <row r="106" spans="1:4" x14ac:dyDescent="0.2">
      <c r="A106" s="502">
        <v>7</v>
      </c>
      <c r="B106" s="503" t="s">
        <v>132</v>
      </c>
      <c r="C106" s="465" t="s">
        <v>2076</v>
      </c>
      <c r="D106" s="500">
        <v>720529</v>
      </c>
    </row>
    <row r="107" spans="1:4" x14ac:dyDescent="0.2">
      <c r="A107" s="502">
        <v>12</v>
      </c>
      <c r="B107" s="503" t="s">
        <v>27</v>
      </c>
      <c r="C107" s="465" t="s">
        <v>2076</v>
      </c>
      <c r="D107" s="500">
        <v>720529</v>
      </c>
    </row>
    <row r="108" spans="1:4" x14ac:dyDescent="0.2">
      <c r="A108" s="502">
        <v>11</v>
      </c>
      <c r="B108" s="503" t="s">
        <v>20</v>
      </c>
      <c r="C108" s="465" t="s">
        <v>2076</v>
      </c>
      <c r="D108" s="500">
        <v>720529</v>
      </c>
    </row>
    <row r="109" spans="1:4" x14ac:dyDescent="0.2">
      <c r="A109" s="502">
        <v>15</v>
      </c>
      <c r="B109" s="503" t="s">
        <v>413</v>
      </c>
      <c r="C109" s="465" t="s">
        <v>2076</v>
      </c>
      <c r="D109" s="500">
        <v>720529</v>
      </c>
    </row>
    <row r="110" spans="1:4" x14ac:dyDescent="0.2">
      <c r="A110" s="502">
        <v>14</v>
      </c>
      <c r="B110" s="503" t="s">
        <v>533</v>
      </c>
      <c r="C110" s="465" t="s">
        <v>2076</v>
      </c>
      <c r="D110" s="500">
        <v>720529</v>
      </c>
    </row>
    <row r="111" spans="1:4" x14ac:dyDescent="0.2">
      <c r="A111" s="502">
        <v>8</v>
      </c>
      <c r="B111" s="503" t="s">
        <v>137</v>
      </c>
      <c r="C111" s="465" t="s">
        <v>2076</v>
      </c>
      <c r="D111" s="500">
        <v>720529</v>
      </c>
    </row>
    <row r="112" spans="1:4" x14ac:dyDescent="0.2">
      <c r="A112" s="502">
        <v>13</v>
      </c>
      <c r="B112" s="503" t="s">
        <v>364</v>
      </c>
      <c r="C112" s="465" t="s">
        <v>2076</v>
      </c>
      <c r="D112" s="500">
        <v>720529</v>
      </c>
    </row>
    <row r="113" spans="1:4" x14ac:dyDescent="0.2">
      <c r="A113" s="502">
        <v>9</v>
      </c>
      <c r="B113" s="503" t="s">
        <v>142</v>
      </c>
      <c r="C113" s="465" t="s">
        <v>2076</v>
      </c>
      <c r="D113" s="500">
        <v>720529</v>
      </c>
    </row>
    <row r="114" spans="1:4" x14ac:dyDescent="0.2">
      <c r="A114" s="502">
        <v>14</v>
      </c>
      <c r="B114" s="503" t="s">
        <v>534</v>
      </c>
      <c r="C114" s="465" t="s">
        <v>2076</v>
      </c>
      <c r="D114" s="500">
        <v>720529</v>
      </c>
    </row>
    <row r="115" spans="1:4" x14ac:dyDescent="0.2">
      <c r="A115" s="502">
        <v>15</v>
      </c>
      <c r="B115" s="503" t="s">
        <v>414</v>
      </c>
      <c r="C115" s="465" t="s">
        <v>2076</v>
      </c>
      <c r="D115" s="500">
        <v>720529</v>
      </c>
    </row>
    <row r="116" spans="1:4" x14ac:dyDescent="0.2">
      <c r="A116" s="502">
        <v>6</v>
      </c>
      <c r="B116" s="503" t="s">
        <v>230</v>
      </c>
      <c r="C116" s="465" t="s">
        <v>2076</v>
      </c>
      <c r="D116" s="500">
        <v>720529</v>
      </c>
    </row>
    <row r="117" spans="1:4" x14ac:dyDescent="0.2">
      <c r="A117" s="502">
        <v>4</v>
      </c>
      <c r="B117" s="503" t="s">
        <v>286</v>
      </c>
      <c r="C117" s="465" t="s">
        <v>2076</v>
      </c>
      <c r="D117" s="500">
        <v>720529</v>
      </c>
    </row>
    <row r="118" spans="1:4" x14ac:dyDescent="0.2">
      <c r="A118" s="502">
        <v>6</v>
      </c>
      <c r="B118" s="503" t="s">
        <v>231</v>
      </c>
      <c r="C118" s="465" t="s">
        <v>2076</v>
      </c>
      <c r="D118" s="500">
        <v>720529</v>
      </c>
    </row>
    <row r="119" spans="1:4" x14ac:dyDescent="0.2">
      <c r="A119" s="502">
        <v>14</v>
      </c>
      <c r="B119" s="503" t="s">
        <v>535</v>
      </c>
      <c r="C119" s="465" t="s">
        <v>2076</v>
      </c>
      <c r="D119" s="500">
        <v>720529</v>
      </c>
    </row>
    <row r="120" spans="1:4" x14ac:dyDescent="0.2">
      <c r="A120" s="502">
        <v>2</v>
      </c>
      <c r="B120" s="503" t="s">
        <v>278</v>
      </c>
      <c r="C120" s="465" t="s">
        <v>2076</v>
      </c>
      <c r="D120" s="500">
        <v>720529</v>
      </c>
    </row>
    <row r="121" spans="1:4" x14ac:dyDescent="0.2">
      <c r="A121" s="502">
        <v>2</v>
      </c>
      <c r="B121" s="503" t="s">
        <v>279</v>
      </c>
      <c r="C121" s="465" t="s">
        <v>2076</v>
      </c>
      <c r="D121" s="500">
        <v>720529</v>
      </c>
    </row>
    <row r="122" spans="1:4" x14ac:dyDescent="0.2">
      <c r="A122" s="502">
        <v>6</v>
      </c>
      <c r="B122" s="503" t="s">
        <v>232</v>
      </c>
      <c r="C122" s="465" t="s">
        <v>2076</v>
      </c>
      <c r="D122" s="500">
        <v>720529</v>
      </c>
    </row>
    <row r="123" spans="1:4" x14ac:dyDescent="0.2">
      <c r="A123" s="502">
        <v>3</v>
      </c>
      <c r="B123" s="503" t="s">
        <v>581</v>
      </c>
      <c r="C123" s="465" t="s">
        <v>2076</v>
      </c>
      <c r="D123" s="500">
        <v>720529</v>
      </c>
    </row>
    <row r="124" spans="1:4" x14ac:dyDescent="0.2">
      <c r="A124" s="502">
        <v>4</v>
      </c>
      <c r="B124" s="503" t="s">
        <v>287</v>
      </c>
      <c r="C124" s="465" t="s">
        <v>2076</v>
      </c>
      <c r="D124" s="500">
        <v>720529</v>
      </c>
    </row>
    <row r="125" spans="1:4" x14ac:dyDescent="0.2">
      <c r="A125" s="502">
        <v>5</v>
      </c>
      <c r="B125" s="503" t="s">
        <v>62</v>
      </c>
      <c r="C125" s="465" t="s">
        <v>2076</v>
      </c>
      <c r="D125" s="500">
        <v>720529</v>
      </c>
    </row>
    <row r="126" spans="1:4" x14ac:dyDescent="0.2">
      <c r="A126" s="502">
        <v>14</v>
      </c>
      <c r="B126" s="503" t="s">
        <v>536</v>
      </c>
      <c r="C126" s="465" t="s">
        <v>2076</v>
      </c>
      <c r="D126" s="500">
        <v>720529</v>
      </c>
    </row>
    <row r="127" spans="1:4" x14ac:dyDescent="0.2">
      <c r="A127" s="502">
        <v>3</v>
      </c>
      <c r="B127" s="503" t="s">
        <v>1696</v>
      </c>
      <c r="C127" s="465" t="s">
        <v>2076</v>
      </c>
      <c r="D127" s="500">
        <v>720529</v>
      </c>
    </row>
    <row r="128" spans="1:4" x14ac:dyDescent="0.2">
      <c r="A128" s="502">
        <v>12</v>
      </c>
      <c r="B128" s="503" t="s">
        <v>28</v>
      </c>
      <c r="C128" s="465" t="s">
        <v>2076</v>
      </c>
      <c r="D128" s="500">
        <v>720529</v>
      </c>
    </row>
    <row r="129" spans="1:4" x14ac:dyDescent="0.2">
      <c r="A129" s="502">
        <v>15</v>
      </c>
      <c r="B129" s="503" t="s">
        <v>415</v>
      </c>
      <c r="C129" s="465" t="s">
        <v>2076</v>
      </c>
      <c r="D129" s="500">
        <v>720529</v>
      </c>
    </row>
    <row r="130" spans="1:4" x14ac:dyDescent="0.2">
      <c r="A130" s="502">
        <v>14</v>
      </c>
      <c r="B130" s="503" t="s">
        <v>366</v>
      </c>
      <c r="C130" s="465" t="s">
        <v>2059</v>
      </c>
      <c r="D130" s="500">
        <v>720529</v>
      </c>
    </row>
    <row r="131" spans="1:4" ht="38.25" x14ac:dyDescent="0.2">
      <c r="A131" s="502">
        <v>15</v>
      </c>
      <c r="B131" s="503" t="s">
        <v>547</v>
      </c>
      <c r="C131" s="465" t="s">
        <v>1138</v>
      </c>
      <c r="D131" s="500" t="s">
        <v>2075</v>
      </c>
    </row>
    <row r="132" spans="1:4" ht="38.25" x14ac:dyDescent="0.2">
      <c r="A132" s="502">
        <v>9</v>
      </c>
      <c r="B132" s="503" t="s">
        <v>138</v>
      </c>
      <c r="C132" s="465" t="s">
        <v>3421</v>
      </c>
      <c r="D132" s="500" t="s">
        <v>2075</v>
      </c>
    </row>
    <row r="133" spans="1:4" ht="38.25" x14ac:dyDescent="0.2">
      <c r="A133" s="502">
        <v>13</v>
      </c>
      <c r="B133" s="503" t="s">
        <v>29</v>
      </c>
      <c r="C133" s="465" t="s">
        <v>1138</v>
      </c>
      <c r="D133" s="500" t="s">
        <v>2075</v>
      </c>
    </row>
    <row r="134" spans="1:4" ht="38.25" x14ac:dyDescent="0.2">
      <c r="A134" s="502">
        <v>7</v>
      </c>
      <c r="B134" s="503" t="s">
        <v>233</v>
      </c>
      <c r="C134" s="465" t="s">
        <v>1138</v>
      </c>
      <c r="D134" s="500" t="s">
        <v>2075</v>
      </c>
    </row>
    <row r="135" spans="1:4" ht="38.25" x14ac:dyDescent="0.2">
      <c r="A135" s="502">
        <v>15</v>
      </c>
      <c r="B135" s="503" t="s">
        <v>548</v>
      </c>
      <c r="C135" s="465" t="s">
        <v>1138</v>
      </c>
      <c r="D135" s="500" t="s">
        <v>2075</v>
      </c>
    </row>
    <row r="136" spans="1:4" ht="38.25" x14ac:dyDescent="0.2">
      <c r="A136" s="502">
        <v>10</v>
      </c>
      <c r="B136" s="503" t="s">
        <v>143</v>
      </c>
      <c r="C136" s="465" t="s">
        <v>3421</v>
      </c>
      <c r="D136" s="500" t="s">
        <v>2075</v>
      </c>
    </row>
    <row r="137" spans="1:4" ht="38.25" x14ac:dyDescent="0.2">
      <c r="A137" s="502">
        <v>15</v>
      </c>
      <c r="B137" s="503" t="s">
        <v>549</v>
      </c>
      <c r="C137" s="465" t="s">
        <v>3421</v>
      </c>
      <c r="D137" s="500" t="s">
        <v>2075</v>
      </c>
    </row>
    <row r="138" spans="1:4" s="558" customFormat="1" ht="38.25" x14ac:dyDescent="0.2">
      <c r="A138" s="554">
        <v>12</v>
      </c>
      <c r="B138" s="555" t="s">
        <v>21</v>
      </c>
      <c r="C138" s="556" t="s">
        <v>1138</v>
      </c>
      <c r="D138" s="500" t="s">
        <v>2075</v>
      </c>
    </row>
    <row r="139" spans="1:4" ht="38.25" x14ac:dyDescent="0.2">
      <c r="A139" s="502">
        <v>7</v>
      </c>
      <c r="B139" s="503" t="s">
        <v>234</v>
      </c>
      <c r="C139" s="465" t="s">
        <v>1138</v>
      </c>
      <c r="D139" s="500" t="s">
        <v>2075</v>
      </c>
    </row>
    <row r="140" spans="1:4" ht="38.25" x14ac:dyDescent="0.2">
      <c r="A140" s="502">
        <v>7</v>
      </c>
      <c r="B140" s="503" t="s">
        <v>77</v>
      </c>
      <c r="C140" s="465" t="s">
        <v>1138</v>
      </c>
      <c r="D140" s="500" t="s">
        <v>2075</v>
      </c>
    </row>
    <row r="141" spans="1:4" ht="38.25" x14ac:dyDescent="0.2">
      <c r="A141" s="502">
        <v>10</v>
      </c>
      <c r="B141" s="503" t="s">
        <v>12</v>
      </c>
      <c r="C141" s="465" t="s">
        <v>3421</v>
      </c>
      <c r="D141" s="500" t="s">
        <v>2075</v>
      </c>
    </row>
    <row r="142" spans="1:4" ht="38.25" x14ac:dyDescent="0.2">
      <c r="A142" s="502">
        <v>15</v>
      </c>
      <c r="B142" s="503" t="s">
        <v>550</v>
      </c>
      <c r="C142" s="465" t="s">
        <v>3421</v>
      </c>
      <c r="D142" s="500" t="s">
        <v>2075</v>
      </c>
    </row>
    <row r="143" spans="1:4" ht="38.25" x14ac:dyDescent="0.2">
      <c r="A143" s="502">
        <v>13</v>
      </c>
      <c r="B143" s="503" t="s">
        <v>54</v>
      </c>
      <c r="C143" s="465" t="s">
        <v>1138</v>
      </c>
      <c r="D143" s="500" t="s">
        <v>2075</v>
      </c>
    </row>
    <row r="144" spans="1:4" ht="38.25" x14ac:dyDescent="0.2">
      <c r="A144" s="502">
        <v>10</v>
      </c>
      <c r="B144" s="503" t="s">
        <v>13</v>
      </c>
      <c r="C144" s="465" t="s">
        <v>3421</v>
      </c>
      <c r="D144" s="500" t="s">
        <v>2075</v>
      </c>
    </row>
    <row r="145" spans="1:4" ht="38.25" x14ac:dyDescent="0.2">
      <c r="A145" s="502">
        <v>15</v>
      </c>
      <c r="B145" s="503" t="s">
        <v>404</v>
      </c>
      <c r="C145" s="465" t="s">
        <v>1138</v>
      </c>
      <c r="D145" s="500" t="s">
        <v>2075</v>
      </c>
    </row>
    <row r="146" spans="1:4" ht="38.25" x14ac:dyDescent="0.2">
      <c r="A146" s="502">
        <v>11</v>
      </c>
      <c r="B146" s="503" t="s">
        <v>16</v>
      </c>
      <c r="C146" s="465" t="s">
        <v>3421</v>
      </c>
      <c r="D146" s="500" t="s">
        <v>2075</v>
      </c>
    </row>
    <row r="147" spans="1:4" ht="38.25" x14ac:dyDescent="0.2">
      <c r="A147" s="502">
        <v>15</v>
      </c>
      <c r="B147" s="503" t="s">
        <v>405</v>
      </c>
      <c r="C147" s="465" t="s">
        <v>1138</v>
      </c>
      <c r="D147" s="500" t="s">
        <v>2075</v>
      </c>
    </row>
    <row r="148" spans="1:4" ht="38.25" x14ac:dyDescent="0.2">
      <c r="A148" s="502">
        <v>7</v>
      </c>
      <c r="B148" s="503" t="s">
        <v>78</v>
      </c>
      <c r="C148" s="465" t="s">
        <v>1138</v>
      </c>
      <c r="D148" s="500" t="s">
        <v>2075</v>
      </c>
    </row>
    <row r="149" spans="1:4" ht="38.25" x14ac:dyDescent="0.2">
      <c r="A149" s="502">
        <v>7</v>
      </c>
      <c r="B149" s="503" t="s">
        <v>129</v>
      </c>
      <c r="C149" s="465" t="s">
        <v>1138</v>
      </c>
      <c r="D149" s="500" t="s">
        <v>2075</v>
      </c>
    </row>
    <row r="150" spans="1:4" ht="38.25" x14ac:dyDescent="0.2">
      <c r="A150" s="502">
        <v>13</v>
      </c>
      <c r="B150" s="503" t="s">
        <v>55</v>
      </c>
      <c r="C150" s="465" t="s">
        <v>1138</v>
      </c>
      <c r="D150" s="500" t="s">
        <v>2075</v>
      </c>
    </row>
    <row r="151" spans="1:4" ht="38.25" x14ac:dyDescent="0.2">
      <c r="A151" s="502">
        <v>15</v>
      </c>
      <c r="B151" s="503" t="s">
        <v>407</v>
      </c>
      <c r="C151" s="465" t="s">
        <v>1138</v>
      </c>
      <c r="D151" s="500" t="s">
        <v>2075</v>
      </c>
    </row>
    <row r="152" spans="1:4" ht="38.25" x14ac:dyDescent="0.2">
      <c r="A152" s="502">
        <v>15</v>
      </c>
      <c r="B152" s="503" t="s">
        <v>408</v>
      </c>
      <c r="C152" s="465" t="s">
        <v>1138</v>
      </c>
      <c r="D152" s="500" t="s">
        <v>2075</v>
      </c>
    </row>
    <row r="153" spans="1:4" ht="38.25" x14ac:dyDescent="0.2">
      <c r="A153" s="502">
        <v>11</v>
      </c>
      <c r="B153" s="503" t="s">
        <v>17</v>
      </c>
      <c r="C153" s="465" t="s">
        <v>3421</v>
      </c>
      <c r="D153" s="500" t="s">
        <v>2075</v>
      </c>
    </row>
    <row r="154" spans="1:4" ht="38.25" x14ac:dyDescent="0.2">
      <c r="A154" s="502">
        <v>7</v>
      </c>
      <c r="B154" s="503" t="s">
        <v>130</v>
      </c>
      <c r="C154" s="465" t="s">
        <v>1138</v>
      </c>
      <c r="D154" s="500" t="s">
        <v>2075</v>
      </c>
    </row>
    <row r="155" spans="1:4" ht="38.25" x14ac:dyDescent="0.2">
      <c r="A155" s="502">
        <v>12</v>
      </c>
      <c r="B155" s="503" t="s">
        <v>22</v>
      </c>
      <c r="C155" s="465" t="s">
        <v>1138</v>
      </c>
      <c r="D155" s="500" t="s">
        <v>2075</v>
      </c>
    </row>
    <row r="156" spans="1:4" ht="38.25" x14ac:dyDescent="0.2">
      <c r="A156" s="502">
        <v>13</v>
      </c>
      <c r="B156" s="503" t="s">
        <v>46</v>
      </c>
      <c r="C156" s="465" t="s">
        <v>3421</v>
      </c>
      <c r="D156" s="500" t="s">
        <v>2075</v>
      </c>
    </row>
    <row r="157" spans="1:4" ht="38.25" x14ac:dyDescent="0.2">
      <c r="A157" s="502">
        <v>13</v>
      </c>
      <c r="B157" s="503" t="s">
        <v>363</v>
      </c>
      <c r="C157" s="465" t="s">
        <v>3421</v>
      </c>
      <c r="D157" s="500" t="s">
        <v>2075</v>
      </c>
    </row>
    <row r="158" spans="1:4" ht="38.25" x14ac:dyDescent="0.2">
      <c r="A158" s="502">
        <v>10</v>
      </c>
      <c r="B158" s="503" t="s">
        <v>15</v>
      </c>
      <c r="C158" s="465" t="s">
        <v>3421</v>
      </c>
      <c r="D158" s="500" t="s">
        <v>2075</v>
      </c>
    </row>
    <row r="159" spans="1:4" ht="38.25" x14ac:dyDescent="0.2">
      <c r="A159" s="502">
        <v>12</v>
      </c>
      <c r="B159" s="503" t="s">
        <v>23</v>
      </c>
      <c r="C159" s="465" t="s">
        <v>3421</v>
      </c>
      <c r="D159" s="500" t="s">
        <v>2075</v>
      </c>
    </row>
    <row r="160" spans="1:4" ht="38.25" x14ac:dyDescent="0.2">
      <c r="A160" s="502">
        <v>12</v>
      </c>
      <c r="B160" s="503" t="s">
        <v>24</v>
      </c>
      <c r="C160" s="465" t="s">
        <v>1138</v>
      </c>
      <c r="D160" s="500" t="s">
        <v>2075</v>
      </c>
    </row>
    <row r="161" spans="1:4" ht="38.25" x14ac:dyDescent="0.2">
      <c r="A161" s="502">
        <v>12</v>
      </c>
      <c r="B161" s="503" t="s">
        <v>25</v>
      </c>
      <c r="C161" s="465" t="s">
        <v>1138</v>
      </c>
      <c r="D161" s="500" t="s">
        <v>2075</v>
      </c>
    </row>
    <row r="162" spans="1:4" ht="38.25" x14ac:dyDescent="0.2">
      <c r="A162" s="502">
        <v>15</v>
      </c>
      <c r="B162" s="503" t="s">
        <v>410</v>
      </c>
      <c r="C162" s="465" t="s">
        <v>3421</v>
      </c>
      <c r="D162" s="500" t="s">
        <v>2075</v>
      </c>
    </row>
    <row r="163" spans="1:4" ht="38.25" x14ac:dyDescent="0.2">
      <c r="A163" s="502">
        <v>11</v>
      </c>
      <c r="B163" s="503" t="s">
        <v>18</v>
      </c>
      <c r="C163" s="465" t="s">
        <v>1138</v>
      </c>
      <c r="D163" s="500" t="s">
        <v>2075</v>
      </c>
    </row>
    <row r="164" spans="1:4" ht="38.25" x14ac:dyDescent="0.2">
      <c r="A164" s="502">
        <v>11</v>
      </c>
      <c r="B164" s="503" t="s">
        <v>19</v>
      </c>
      <c r="C164" s="465" t="s">
        <v>3421</v>
      </c>
      <c r="D164" s="500" t="s">
        <v>2075</v>
      </c>
    </row>
    <row r="165" spans="1:4" ht="38.25" x14ac:dyDescent="0.2">
      <c r="A165" s="502">
        <v>8</v>
      </c>
      <c r="B165" s="503" t="s">
        <v>136</v>
      </c>
      <c r="C165" s="465" t="s">
        <v>3421</v>
      </c>
      <c r="D165" s="500" t="s">
        <v>2075</v>
      </c>
    </row>
    <row r="166" spans="1:4" ht="38.25" x14ac:dyDescent="0.2">
      <c r="A166" s="502">
        <v>9</v>
      </c>
      <c r="B166" s="503" t="s">
        <v>139</v>
      </c>
      <c r="C166" s="465" t="s">
        <v>3421</v>
      </c>
      <c r="D166" s="500" t="s">
        <v>2075</v>
      </c>
    </row>
    <row r="167" spans="1:4" ht="38.25" x14ac:dyDescent="0.2">
      <c r="A167" s="502">
        <v>15</v>
      </c>
      <c r="B167" s="503" t="s">
        <v>411</v>
      </c>
      <c r="C167" s="465" t="s">
        <v>3421</v>
      </c>
      <c r="D167" s="500" t="s">
        <v>2075</v>
      </c>
    </row>
    <row r="168" spans="1:4" ht="38.25" x14ac:dyDescent="0.2">
      <c r="A168" s="502">
        <v>9</v>
      </c>
      <c r="B168" s="503" t="s">
        <v>140</v>
      </c>
      <c r="C168" s="465" t="s">
        <v>3421</v>
      </c>
      <c r="D168" s="500" t="s">
        <v>2075</v>
      </c>
    </row>
    <row r="169" spans="1:4" ht="38.25" x14ac:dyDescent="0.2">
      <c r="A169" s="502">
        <v>9</v>
      </c>
      <c r="B169" s="503" t="s">
        <v>141</v>
      </c>
      <c r="C169" s="465" t="s">
        <v>1138</v>
      </c>
      <c r="D169" s="500" t="s">
        <v>2075</v>
      </c>
    </row>
    <row r="170" spans="1:4" ht="38.25" x14ac:dyDescent="0.2">
      <c r="A170" s="134" t="s">
        <v>1695</v>
      </c>
      <c r="B170" s="503" t="s">
        <v>412</v>
      </c>
      <c r="C170" s="465" t="s">
        <v>1138</v>
      </c>
      <c r="D170" s="500" t="s">
        <v>2075</v>
      </c>
    </row>
    <row r="171" spans="1:4" ht="38.25" x14ac:dyDescent="0.2">
      <c r="A171" s="502">
        <v>7</v>
      </c>
      <c r="B171" s="503" t="s">
        <v>131</v>
      </c>
      <c r="C171" s="465" t="s">
        <v>1138</v>
      </c>
      <c r="D171" s="500" t="s">
        <v>2075</v>
      </c>
    </row>
    <row r="172" spans="1:4" ht="38.25" x14ac:dyDescent="0.2">
      <c r="A172" s="502">
        <v>7</v>
      </c>
      <c r="B172" s="503" t="s">
        <v>26</v>
      </c>
      <c r="C172" s="465" t="s">
        <v>3421</v>
      </c>
      <c r="D172" s="500" t="s">
        <v>2075</v>
      </c>
    </row>
    <row r="173" spans="1:4" ht="38.25" x14ac:dyDescent="0.2">
      <c r="A173" s="502">
        <v>12</v>
      </c>
      <c r="B173" s="503" t="s">
        <v>27</v>
      </c>
      <c r="C173" s="465" t="s">
        <v>1138</v>
      </c>
      <c r="D173" s="500" t="s">
        <v>2075</v>
      </c>
    </row>
    <row r="174" spans="1:4" ht="38.25" x14ac:dyDescent="0.2">
      <c r="A174" s="502">
        <v>15</v>
      </c>
      <c r="B174" s="503" t="s">
        <v>413</v>
      </c>
      <c r="C174" s="465" t="s">
        <v>3421</v>
      </c>
      <c r="D174" s="500" t="s">
        <v>2075</v>
      </c>
    </row>
    <row r="175" spans="1:4" ht="38.25" x14ac:dyDescent="0.2">
      <c r="A175" s="502">
        <v>9</v>
      </c>
      <c r="B175" s="503" t="s">
        <v>142</v>
      </c>
      <c r="C175" s="465" t="s">
        <v>3421</v>
      </c>
      <c r="D175" s="500" t="s">
        <v>2075</v>
      </c>
    </row>
    <row r="176" spans="1:4" ht="38.25" x14ac:dyDescent="0.2">
      <c r="A176" s="502">
        <v>15</v>
      </c>
      <c r="B176" s="503" t="s">
        <v>414</v>
      </c>
      <c r="C176" s="465" t="s">
        <v>1138</v>
      </c>
      <c r="D176" s="500" t="s">
        <v>2075</v>
      </c>
    </row>
    <row r="177" spans="1:4" ht="38.25" x14ac:dyDescent="0.2">
      <c r="A177" s="502">
        <v>13</v>
      </c>
      <c r="B177" s="503" t="s">
        <v>365</v>
      </c>
      <c r="C177" s="465" t="s">
        <v>3421</v>
      </c>
      <c r="D177" s="500" t="s">
        <v>2075</v>
      </c>
    </row>
    <row r="178" spans="1:4" ht="38.25" x14ac:dyDescent="0.2">
      <c r="A178" s="502">
        <v>12</v>
      </c>
      <c r="B178" s="503" t="s">
        <v>28</v>
      </c>
      <c r="C178" s="465" t="s">
        <v>1138</v>
      </c>
      <c r="D178" s="500" t="s">
        <v>2075</v>
      </c>
    </row>
    <row r="179" spans="1:4" ht="38.25" x14ac:dyDescent="0.2">
      <c r="A179" s="502">
        <v>15</v>
      </c>
      <c r="B179" s="503" t="s">
        <v>415</v>
      </c>
      <c r="C179" s="465" t="s">
        <v>1138</v>
      </c>
      <c r="D179" s="500" t="s">
        <v>2075</v>
      </c>
    </row>
    <row r="180" spans="1:4" ht="38.25" x14ac:dyDescent="0.2">
      <c r="A180" s="502">
        <v>3</v>
      </c>
      <c r="B180" s="503" t="s">
        <v>581</v>
      </c>
      <c r="C180" s="244" t="s">
        <v>891</v>
      </c>
      <c r="D180" s="500" t="s">
        <v>2075</v>
      </c>
    </row>
    <row r="181" spans="1:4" ht="38.25" x14ac:dyDescent="0.2">
      <c r="A181" s="502">
        <v>4</v>
      </c>
      <c r="B181" s="503" t="s">
        <v>67</v>
      </c>
      <c r="C181" s="465" t="s">
        <v>1700</v>
      </c>
      <c r="D181" s="500" t="s">
        <v>2075</v>
      </c>
    </row>
    <row r="182" spans="1:4" ht="38.25" x14ac:dyDescent="0.2">
      <c r="A182" s="502">
        <v>1</v>
      </c>
      <c r="B182" s="503" t="s">
        <v>515</v>
      </c>
      <c r="C182" s="465" t="s">
        <v>1700</v>
      </c>
      <c r="D182" s="500" t="s">
        <v>2075</v>
      </c>
    </row>
    <row r="183" spans="1:4" ht="38.25" x14ac:dyDescent="0.2">
      <c r="A183" s="502">
        <v>4</v>
      </c>
      <c r="B183" s="503" t="s">
        <v>68</v>
      </c>
      <c r="C183" s="465" t="s">
        <v>1700</v>
      </c>
      <c r="D183" s="500" t="s">
        <v>2075</v>
      </c>
    </row>
    <row r="184" spans="1:4" ht="38.25" x14ac:dyDescent="0.2">
      <c r="A184" s="502">
        <v>5</v>
      </c>
      <c r="B184" s="503" t="s">
        <v>288</v>
      </c>
      <c r="C184" s="465" t="s">
        <v>1700</v>
      </c>
      <c r="D184" s="500" t="s">
        <v>2075</v>
      </c>
    </row>
    <row r="185" spans="1:4" ht="38.25" x14ac:dyDescent="0.2">
      <c r="A185" s="502">
        <v>6</v>
      </c>
      <c r="B185" s="503" t="s">
        <v>63</v>
      </c>
      <c r="C185" s="465" t="s">
        <v>1700</v>
      </c>
      <c r="D185" s="500" t="s">
        <v>2075</v>
      </c>
    </row>
    <row r="186" spans="1:4" ht="38.25" x14ac:dyDescent="0.2">
      <c r="A186" s="502">
        <v>4</v>
      </c>
      <c r="B186" s="503" t="s">
        <v>69</v>
      </c>
      <c r="C186" s="465" t="s">
        <v>1700</v>
      </c>
      <c r="D186" s="500" t="s">
        <v>2075</v>
      </c>
    </row>
    <row r="187" spans="1:4" ht="38.25" x14ac:dyDescent="0.2">
      <c r="A187" s="502">
        <v>2</v>
      </c>
      <c r="B187" s="503" t="s">
        <v>523</v>
      </c>
      <c r="C187" s="465" t="s">
        <v>1700</v>
      </c>
      <c r="D187" s="500" t="s">
        <v>2075</v>
      </c>
    </row>
    <row r="188" spans="1:4" ht="38.25" x14ac:dyDescent="0.2">
      <c r="A188" s="502">
        <v>1</v>
      </c>
      <c r="B188" s="503" t="s">
        <v>517</v>
      </c>
      <c r="C188" s="465" t="s">
        <v>1700</v>
      </c>
      <c r="D188" s="500" t="s">
        <v>2075</v>
      </c>
    </row>
    <row r="189" spans="1:4" ht="38.25" x14ac:dyDescent="0.2">
      <c r="A189" s="502">
        <v>7</v>
      </c>
      <c r="B189" s="503" t="s">
        <v>77</v>
      </c>
      <c r="C189" s="465" t="s">
        <v>1700</v>
      </c>
      <c r="D189" s="500" t="s">
        <v>2075</v>
      </c>
    </row>
    <row r="190" spans="1:4" ht="38.25" x14ac:dyDescent="0.2">
      <c r="A190" s="502">
        <v>2</v>
      </c>
      <c r="B190" s="503" t="s">
        <v>716</v>
      </c>
      <c r="C190" s="465" t="s">
        <v>1700</v>
      </c>
      <c r="D190" s="500" t="s">
        <v>2075</v>
      </c>
    </row>
    <row r="191" spans="1:4" ht="38.25" x14ac:dyDescent="0.2">
      <c r="A191" s="502">
        <v>2</v>
      </c>
      <c r="B191" s="503" t="s">
        <v>717</v>
      </c>
      <c r="C191" s="465" t="s">
        <v>1700</v>
      </c>
      <c r="D191" s="500" t="s">
        <v>2075</v>
      </c>
    </row>
    <row r="192" spans="1:4" ht="38.25" x14ac:dyDescent="0.2">
      <c r="A192" s="502">
        <v>14</v>
      </c>
      <c r="B192" s="503" t="s">
        <v>530</v>
      </c>
      <c r="C192" s="465" t="s">
        <v>1700</v>
      </c>
      <c r="D192" s="500" t="s">
        <v>2075</v>
      </c>
    </row>
    <row r="193" spans="1:4" ht="38.25" x14ac:dyDescent="0.2">
      <c r="A193" s="502">
        <v>3</v>
      </c>
      <c r="B193" s="503" t="s">
        <v>280</v>
      </c>
      <c r="C193" s="465" t="s">
        <v>1700</v>
      </c>
      <c r="D193" s="500" t="s">
        <v>2075</v>
      </c>
    </row>
    <row r="194" spans="1:4" ht="38.25" x14ac:dyDescent="0.2">
      <c r="A194" s="502">
        <v>4</v>
      </c>
      <c r="B194" s="503" t="s">
        <v>256</v>
      </c>
      <c r="C194" s="465" t="s">
        <v>1700</v>
      </c>
      <c r="D194" s="157">
        <v>720222</v>
      </c>
    </row>
    <row r="195" spans="1:4" ht="38.25" x14ac:dyDescent="0.2">
      <c r="A195" s="502">
        <v>1</v>
      </c>
      <c r="B195" s="503" t="s">
        <v>518</v>
      </c>
      <c r="C195" s="465" t="s">
        <v>1700</v>
      </c>
      <c r="D195" s="157">
        <v>720222</v>
      </c>
    </row>
    <row r="196" spans="1:4" ht="38.25" x14ac:dyDescent="0.2">
      <c r="A196" s="502">
        <v>5</v>
      </c>
      <c r="B196" s="503" t="s">
        <v>223</v>
      </c>
      <c r="C196" s="465" t="s">
        <v>1700</v>
      </c>
      <c r="D196" s="157">
        <v>720222</v>
      </c>
    </row>
    <row r="197" spans="1:4" ht="38.25" x14ac:dyDescent="0.2">
      <c r="A197" s="502">
        <v>14</v>
      </c>
      <c r="B197" s="503" t="s">
        <v>531</v>
      </c>
      <c r="C197" s="465" t="s">
        <v>1700</v>
      </c>
      <c r="D197" s="157">
        <v>720222</v>
      </c>
    </row>
    <row r="198" spans="1:4" ht="38.25" x14ac:dyDescent="0.2">
      <c r="A198" s="502">
        <v>3</v>
      </c>
      <c r="B198" s="503" t="s">
        <v>281</v>
      </c>
      <c r="C198" s="465" t="s">
        <v>1700</v>
      </c>
      <c r="D198" s="157">
        <v>720222</v>
      </c>
    </row>
    <row r="199" spans="1:4" ht="38.25" x14ac:dyDescent="0.2">
      <c r="A199" s="502">
        <v>5</v>
      </c>
      <c r="B199" s="503" t="s">
        <v>57</v>
      </c>
      <c r="C199" s="465" t="s">
        <v>1700</v>
      </c>
      <c r="D199" s="157">
        <v>720222</v>
      </c>
    </row>
    <row r="200" spans="1:4" ht="38.25" x14ac:dyDescent="0.2">
      <c r="A200" s="502">
        <v>4</v>
      </c>
      <c r="B200" s="503" t="s">
        <v>282</v>
      </c>
      <c r="C200" s="465" t="s">
        <v>1700</v>
      </c>
      <c r="D200" s="157">
        <v>720222</v>
      </c>
    </row>
    <row r="201" spans="1:4" ht="38.25" x14ac:dyDescent="0.2">
      <c r="A201" s="502">
        <v>3</v>
      </c>
      <c r="B201" s="503" t="s">
        <v>578</v>
      </c>
      <c r="C201" s="465" t="s">
        <v>1700</v>
      </c>
      <c r="D201" s="557">
        <v>720222</v>
      </c>
    </row>
    <row r="202" spans="1:4" ht="38.25" x14ac:dyDescent="0.2">
      <c r="A202" s="502">
        <v>6</v>
      </c>
      <c r="B202" s="503" t="s">
        <v>64</v>
      </c>
      <c r="C202" s="465" t="s">
        <v>1700</v>
      </c>
      <c r="D202" s="157">
        <v>720222</v>
      </c>
    </row>
    <row r="203" spans="1:4" ht="38.25" x14ac:dyDescent="0.2">
      <c r="A203" s="502">
        <v>1</v>
      </c>
      <c r="B203" s="503" t="s">
        <v>520</v>
      </c>
      <c r="C203" s="465" t="s">
        <v>1700</v>
      </c>
      <c r="D203" s="157">
        <v>720222</v>
      </c>
    </row>
    <row r="204" spans="1:4" ht="38.25" x14ac:dyDescent="0.2">
      <c r="A204" s="502">
        <v>2</v>
      </c>
      <c r="B204" s="503" t="s">
        <v>50</v>
      </c>
      <c r="C204" s="465" t="s">
        <v>1700</v>
      </c>
      <c r="D204" s="157">
        <v>720222</v>
      </c>
    </row>
    <row r="205" spans="1:4" ht="38.25" x14ac:dyDescent="0.2">
      <c r="A205" s="502">
        <v>6</v>
      </c>
      <c r="B205" s="503" t="s">
        <v>65</v>
      </c>
      <c r="C205" s="465" t="s">
        <v>1700</v>
      </c>
      <c r="D205" s="157">
        <v>720222</v>
      </c>
    </row>
    <row r="206" spans="1:4" ht="38.25" x14ac:dyDescent="0.2">
      <c r="A206" s="502">
        <v>5</v>
      </c>
      <c r="B206" s="503" t="s">
        <v>58</v>
      </c>
      <c r="C206" s="465" t="s">
        <v>1700</v>
      </c>
      <c r="D206" s="157">
        <v>720222</v>
      </c>
    </row>
    <row r="207" spans="1:4" ht="38.25" x14ac:dyDescent="0.2">
      <c r="A207" s="502">
        <v>2</v>
      </c>
      <c r="B207" s="503" t="s">
        <v>51</v>
      </c>
      <c r="C207" s="465" t="s">
        <v>1700</v>
      </c>
      <c r="D207" s="157">
        <v>720222</v>
      </c>
    </row>
    <row r="208" spans="1:4" ht="38.25" x14ac:dyDescent="0.2">
      <c r="A208" s="502">
        <v>4</v>
      </c>
      <c r="B208" s="503" t="s">
        <v>283</v>
      </c>
      <c r="C208" s="465" t="s">
        <v>1700</v>
      </c>
      <c r="D208" s="157">
        <v>720222</v>
      </c>
    </row>
    <row r="209" spans="1:4" ht="38.25" x14ac:dyDescent="0.2">
      <c r="A209" s="502">
        <v>2</v>
      </c>
      <c r="B209" s="503" t="s">
        <v>52</v>
      </c>
      <c r="C209" s="465" t="s">
        <v>1700</v>
      </c>
      <c r="D209" s="157">
        <v>720222</v>
      </c>
    </row>
    <row r="210" spans="1:4" ht="38.25" x14ac:dyDescent="0.2">
      <c r="A210" s="502">
        <v>5</v>
      </c>
      <c r="B210" s="503" t="s">
        <v>59</v>
      </c>
      <c r="C210" s="465" t="s">
        <v>1700</v>
      </c>
      <c r="D210" s="157">
        <v>720222</v>
      </c>
    </row>
    <row r="211" spans="1:4" ht="38.25" x14ac:dyDescent="0.2">
      <c r="A211" s="502">
        <v>1</v>
      </c>
      <c r="B211" s="503" t="s">
        <v>522</v>
      </c>
      <c r="C211" s="465" t="s">
        <v>1700</v>
      </c>
      <c r="D211" s="157">
        <v>720222</v>
      </c>
    </row>
    <row r="212" spans="1:4" ht="38.25" x14ac:dyDescent="0.2">
      <c r="A212" s="502">
        <v>4</v>
      </c>
      <c r="B212" s="503" t="s">
        <v>284</v>
      </c>
      <c r="C212" s="465" t="s">
        <v>1700</v>
      </c>
      <c r="D212" s="157">
        <v>720222</v>
      </c>
    </row>
    <row r="213" spans="1:4" ht="38.25" x14ac:dyDescent="0.2">
      <c r="A213" s="502">
        <v>4</v>
      </c>
      <c r="B213" s="503" t="s">
        <v>285</v>
      </c>
      <c r="C213" s="465" t="s">
        <v>1700</v>
      </c>
      <c r="D213" s="157">
        <v>720222</v>
      </c>
    </row>
    <row r="214" spans="1:4" ht="38.25" x14ac:dyDescent="0.2">
      <c r="A214" s="502">
        <v>2</v>
      </c>
      <c r="B214" s="503" t="s">
        <v>53</v>
      </c>
      <c r="C214" s="465" t="s">
        <v>1700</v>
      </c>
      <c r="D214" s="157">
        <v>720222</v>
      </c>
    </row>
    <row r="215" spans="1:4" ht="38.25" x14ac:dyDescent="0.2">
      <c r="A215" s="502">
        <v>5</v>
      </c>
      <c r="B215" s="503" t="s">
        <v>61</v>
      </c>
      <c r="C215" s="465" t="s">
        <v>1700</v>
      </c>
      <c r="D215" s="157">
        <v>720222</v>
      </c>
    </row>
    <row r="216" spans="1:4" ht="38.25" x14ac:dyDescent="0.2">
      <c r="A216" s="502">
        <v>3</v>
      </c>
      <c r="B216" s="503" t="s">
        <v>580</v>
      </c>
      <c r="C216" s="465" t="s">
        <v>1700</v>
      </c>
      <c r="D216" s="157">
        <v>720222</v>
      </c>
    </row>
    <row r="217" spans="1:4" ht="38.25" x14ac:dyDescent="0.2">
      <c r="A217" s="502">
        <v>6</v>
      </c>
      <c r="B217" s="503" t="s">
        <v>229</v>
      </c>
      <c r="C217" s="465" t="s">
        <v>1700</v>
      </c>
      <c r="D217" s="157">
        <v>720222</v>
      </c>
    </row>
    <row r="218" spans="1:4" ht="38.25" x14ac:dyDescent="0.2">
      <c r="A218" s="502">
        <v>6</v>
      </c>
      <c r="B218" s="503" t="s">
        <v>230</v>
      </c>
      <c r="C218" s="465" t="s">
        <v>1700</v>
      </c>
      <c r="D218" s="157">
        <v>720222</v>
      </c>
    </row>
    <row r="219" spans="1:4" ht="38.25" x14ac:dyDescent="0.2">
      <c r="A219" s="502">
        <v>4</v>
      </c>
      <c r="B219" s="503" t="s">
        <v>286</v>
      </c>
      <c r="C219" s="465" t="s">
        <v>1700</v>
      </c>
      <c r="D219" s="157">
        <v>720222</v>
      </c>
    </row>
    <row r="220" spans="1:4" ht="38.25" x14ac:dyDescent="0.2">
      <c r="A220" s="502">
        <v>6</v>
      </c>
      <c r="B220" s="503" t="s">
        <v>231</v>
      </c>
      <c r="C220" s="465" t="s">
        <v>1700</v>
      </c>
      <c r="D220" s="157">
        <v>720222</v>
      </c>
    </row>
    <row r="221" spans="1:4" ht="38.25" x14ac:dyDescent="0.2">
      <c r="A221" s="502">
        <v>14</v>
      </c>
      <c r="B221" s="503" t="s">
        <v>535</v>
      </c>
      <c r="C221" s="465" t="s">
        <v>1700</v>
      </c>
      <c r="D221" s="157">
        <v>720222</v>
      </c>
    </row>
    <row r="222" spans="1:4" ht="38.25" x14ac:dyDescent="0.2">
      <c r="A222" s="502">
        <v>2</v>
      </c>
      <c r="B222" s="503" t="s">
        <v>278</v>
      </c>
      <c r="C222" s="465" t="s">
        <v>1700</v>
      </c>
      <c r="D222" s="157">
        <v>720222</v>
      </c>
    </row>
    <row r="223" spans="1:4" ht="38.25" x14ac:dyDescent="0.2">
      <c r="A223" s="502">
        <v>2</v>
      </c>
      <c r="B223" s="503" t="s">
        <v>279</v>
      </c>
      <c r="C223" s="465" t="s">
        <v>1700</v>
      </c>
      <c r="D223" s="157">
        <v>720222</v>
      </c>
    </row>
    <row r="224" spans="1:4" ht="38.25" x14ac:dyDescent="0.2">
      <c r="A224" s="502">
        <v>6</v>
      </c>
      <c r="B224" s="503" t="s">
        <v>232</v>
      </c>
      <c r="C224" s="465" t="s">
        <v>1700</v>
      </c>
      <c r="D224" s="157">
        <v>720222</v>
      </c>
    </row>
    <row r="225" spans="1:4" ht="38.25" x14ac:dyDescent="0.2">
      <c r="A225" s="502">
        <v>3</v>
      </c>
      <c r="B225" s="503" t="s">
        <v>581</v>
      </c>
      <c r="C225" s="465" t="s">
        <v>1700</v>
      </c>
      <c r="D225" s="157">
        <v>720222</v>
      </c>
    </row>
    <row r="226" spans="1:4" ht="38.25" x14ac:dyDescent="0.2">
      <c r="A226" s="502">
        <v>4</v>
      </c>
      <c r="B226" s="503" t="s">
        <v>287</v>
      </c>
      <c r="C226" s="465" t="s">
        <v>1700</v>
      </c>
      <c r="D226" s="157">
        <v>720222</v>
      </c>
    </row>
    <row r="227" spans="1:4" ht="38.25" x14ac:dyDescent="0.2">
      <c r="A227" s="502">
        <v>5</v>
      </c>
      <c r="B227" s="503" t="s">
        <v>62</v>
      </c>
      <c r="C227" s="465" t="s">
        <v>1700</v>
      </c>
      <c r="D227" s="157">
        <v>720222</v>
      </c>
    </row>
    <row r="228" spans="1:4" ht="38.25" x14ac:dyDescent="0.2">
      <c r="A228" s="502">
        <v>3</v>
      </c>
      <c r="B228" s="503" t="s">
        <v>1696</v>
      </c>
      <c r="C228" s="465" t="s">
        <v>1700</v>
      </c>
      <c r="D228" s="157">
        <v>720222</v>
      </c>
    </row>
    <row r="229" spans="1:4" ht="63.75" x14ac:dyDescent="0.2">
      <c r="A229" s="502">
        <v>10</v>
      </c>
      <c r="B229" s="503" t="s">
        <v>143</v>
      </c>
      <c r="C229" s="244" t="s">
        <v>1697</v>
      </c>
      <c r="D229" s="157">
        <v>720222</v>
      </c>
    </row>
    <row r="230" spans="1:4" ht="63.75" x14ac:dyDescent="0.2">
      <c r="A230" s="502">
        <v>10</v>
      </c>
      <c r="B230" s="503" t="s">
        <v>12</v>
      </c>
      <c r="C230" s="244" t="s">
        <v>1697</v>
      </c>
      <c r="D230" s="157">
        <v>720222</v>
      </c>
    </row>
    <row r="231" spans="1:4" ht="63.75" x14ac:dyDescent="0.2">
      <c r="A231" s="502">
        <v>10</v>
      </c>
      <c r="B231" s="503" t="s">
        <v>14</v>
      </c>
      <c r="C231" s="244" t="s">
        <v>1697</v>
      </c>
      <c r="D231" s="157">
        <v>720222</v>
      </c>
    </row>
    <row r="232" spans="1:4" ht="63.75" x14ac:dyDescent="0.2">
      <c r="A232" s="502">
        <v>10</v>
      </c>
      <c r="B232" s="503" t="s">
        <v>15</v>
      </c>
      <c r="C232" s="244" t="s">
        <v>1697</v>
      </c>
      <c r="D232" s="157">
        <v>720222</v>
      </c>
    </row>
    <row r="233" spans="1:4" ht="63.75" x14ac:dyDescent="0.2">
      <c r="A233" s="502">
        <v>8</v>
      </c>
      <c r="B233" s="503" t="s">
        <v>135</v>
      </c>
      <c r="C233" s="465" t="s">
        <v>1697</v>
      </c>
      <c r="D233" s="157">
        <v>720222</v>
      </c>
    </row>
    <row r="234" spans="1:4" x14ac:dyDescent="0.2">
      <c r="A234" s="502">
        <v>7</v>
      </c>
      <c r="B234" s="503" t="s">
        <v>233</v>
      </c>
      <c r="C234" s="465" t="s">
        <v>1698</v>
      </c>
      <c r="D234" s="157">
        <v>720222</v>
      </c>
    </row>
    <row r="235" spans="1:4" x14ac:dyDescent="0.2">
      <c r="A235" s="502">
        <v>7</v>
      </c>
      <c r="B235" s="503" t="s">
        <v>234</v>
      </c>
      <c r="C235" s="465" t="s">
        <v>1698</v>
      </c>
      <c r="D235" s="157">
        <v>720222</v>
      </c>
    </row>
    <row r="236" spans="1:4" x14ac:dyDescent="0.2">
      <c r="A236" s="502">
        <v>7</v>
      </c>
      <c r="B236" s="503" t="s">
        <v>78</v>
      </c>
      <c r="C236" s="465" t="s">
        <v>1698</v>
      </c>
      <c r="D236" s="157">
        <v>720222</v>
      </c>
    </row>
    <row r="237" spans="1:4" x14ac:dyDescent="0.2">
      <c r="A237" s="502">
        <v>7</v>
      </c>
      <c r="B237" s="503" t="s">
        <v>129</v>
      </c>
      <c r="C237" s="465" t="s">
        <v>1698</v>
      </c>
      <c r="D237" s="157">
        <v>720222</v>
      </c>
    </row>
    <row r="238" spans="1:4" x14ac:dyDescent="0.2">
      <c r="A238" s="502">
        <v>7</v>
      </c>
      <c r="B238" s="503" t="s">
        <v>130</v>
      </c>
      <c r="C238" s="465" t="s">
        <v>1698</v>
      </c>
      <c r="D238" s="157">
        <v>720222</v>
      </c>
    </row>
    <row r="239" spans="1:4" x14ac:dyDescent="0.2">
      <c r="A239" s="502">
        <v>7</v>
      </c>
      <c r="B239" s="503" t="s">
        <v>131</v>
      </c>
      <c r="C239" s="465" t="s">
        <v>1698</v>
      </c>
      <c r="D239" s="157">
        <v>720222</v>
      </c>
    </row>
    <row r="240" spans="1:4" x14ac:dyDescent="0.2">
      <c r="A240" s="502">
        <v>7</v>
      </c>
      <c r="B240" s="503" t="s">
        <v>132</v>
      </c>
      <c r="C240" s="465" t="s">
        <v>1698</v>
      </c>
      <c r="D240" s="157">
        <v>720222</v>
      </c>
    </row>
    <row r="241" spans="1:4" x14ac:dyDescent="0.2">
      <c r="A241" s="502">
        <v>7</v>
      </c>
      <c r="B241" s="503" t="s">
        <v>233</v>
      </c>
      <c r="C241" s="465" t="s">
        <v>3445</v>
      </c>
      <c r="D241" s="157">
        <v>720222</v>
      </c>
    </row>
    <row r="242" spans="1:4" x14ac:dyDescent="0.2">
      <c r="A242" s="502">
        <v>7</v>
      </c>
      <c r="B242" s="503" t="s">
        <v>234</v>
      </c>
      <c r="C242" s="465" t="s">
        <v>3445</v>
      </c>
      <c r="D242" s="157">
        <v>720222</v>
      </c>
    </row>
    <row r="243" spans="1:4" x14ac:dyDescent="0.2">
      <c r="A243" s="502">
        <v>7</v>
      </c>
      <c r="B243" s="503" t="s">
        <v>77</v>
      </c>
      <c r="C243" s="465" t="s">
        <v>3445</v>
      </c>
      <c r="D243" s="157">
        <v>150191</v>
      </c>
    </row>
    <row r="244" spans="1:4" x14ac:dyDescent="0.2">
      <c r="A244" s="502">
        <v>7</v>
      </c>
      <c r="B244" s="503" t="s">
        <v>78</v>
      </c>
      <c r="C244" s="465" t="s">
        <v>3445</v>
      </c>
      <c r="D244" s="157">
        <v>720090</v>
      </c>
    </row>
    <row r="245" spans="1:4" x14ac:dyDescent="0.2">
      <c r="A245" s="502">
        <v>7</v>
      </c>
      <c r="B245" s="503" t="s">
        <v>129</v>
      </c>
      <c r="C245" s="465" t="s">
        <v>3445</v>
      </c>
      <c r="D245" s="157">
        <v>720090</v>
      </c>
    </row>
    <row r="246" spans="1:4" x14ac:dyDescent="0.2">
      <c r="A246" s="502">
        <v>7</v>
      </c>
      <c r="B246" s="503" t="s">
        <v>130</v>
      </c>
      <c r="C246" s="465" t="s">
        <v>3445</v>
      </c>
      <c r="D246" s="157">
        <v>720090</v>
      </c>
    </row>
    <row r="247" spans="1:4" x14ac:dyDescent="0.2">
      <c r="A247" s="502">
        <v>7</v>
      </c>
      <c r="B247" s="503" t="s">
        <v>131</v>
      </c>
      <c r="C247" s="465" t="s">
        <v>3445</v>
      </c>
      <c r="D247" s="157">
        <v>720090</v>
      </c>
    </row>
    <row r="248" spans="1:4" x14ac:dyDescent="0.2">
      <c r="A248" s="502">
        <v>7</v>
      </c>
      <c r="B248" s="503" t="s">
        <v>132</v>
      </c>
      <c r="C248" s="465" t="s">
        <v>3445</v>
      </c>
      <c r="D248" s="157">
        <v>720090</v>
      </c>
    </row>
    <row r="249" spans="1:4" x14ac:dyDescent="0.2">
      <c r="A249" s="502">
        <v>14</v>
      </c>
      <c r="B249" s="503" t="s">
        <v>366</v>
      </c>
      <c r="C249" s="465" t="s">
        <v>2062</v>
      </c>
      <c r="D249" s="157">
        <v>720090</v>
      </c>
    </row>
    <row r="250" spans="1:4" x14ac:dyDescent="0.2">
      <c r="A250" s="502">
        <v>4</v>
      </c>
      <c r="B250" s="503" t="s">
        <v>67</v>
      </c>
      <c r="C250" s="465" t="s">
        <v>2062</v>
      </c>
      <c r="D250" s="157">
        <v>720090</v>
      </c>
    </row>
    <row r="251" spans="1:4" x14ac:dyDescent="0.2">
      <c r="A251" s="502">
        <v>15</v>
      </c>
      <c r="B251" s="503" t="s">
        <v>547</v>
      </c>
      <c r="C251" s="465" t="s">
        <v>2062</v>
      </c>
      <c r="D251" s="157">
        <v>720090</v>
      </c>
    </row>
    <row r="252" spans="1:4" x14ac:dyDescent="0.2">
      <c r="A252" s="502">
        <v>1</v>
      </c>
      <c r="B252" s="503" t="s">
        <v>515</v>
      </c>
      <c r="C252" s="465" t="s">
        <v>2062</v>
      </c>
      <c r="D252" s="157">
        <v>720090</v>
      </c>
    </row>
    <row r="253" spans="1:4" x14ac:dyDescent="0.2">
      <c r="A253" s="502">
        <v>4</v>
      </c>
      <c r="B253" s="503" t="s">
        <v>68</v>
      </c>
      <c r="C253" s="465" t="s">
        <v>2062</v>
      </c>
      <c r="D253" s="157">
        <v>720090</v>
      </c>
    </row>
    <row r="254" spans="1:4" x14ac:dyDescent="0.2">
      <c r="A254" s="502">
        <v>9</v>
      </c>
      <c r="B254" s="503" t="s">
        <v>138</v>
      </c>
      <c r="C254" s="465" t="s">
        <v>2062</v>
      </c>
      <c r="D254" s="157">
        <v>720090</v>
      </c>
    </row>
    <row r="255" spans="1:4" x14ac:dyDescent="0.2">
      <c r="A255" s="502">
        <v>13</v>
      </c>
      <c r="B255" s="503" t="s">
        <v>29</v>
      </c>
      <c r="C255" s="465" t="s">
        <v>2062</v>
      </c>
      <c r="D255" s="157">
        <v>720090</v>
      </c>
    </row>
    <row r="256" spans="1:4" x14ac:dyDescent="0.2">
      <c r="A256" s="502">
        <v>15</v>
      </c>
      <c r="B256" s="503" t="s">
        <v>548</v>
      </c>
      <c r="C256" s="465" t="s">
        <v>2062</v>
      </c>
      <c r="D256" s="157">
        <v>720090</v>
      </c>
    </row>
    <row r="257" spans="1:4" x14ac:dyDescent="0.2">
      <c r="A257" s="502">
        <v>10</v>
      </c>
      <c r="B257" s="503" t="s">
        <v>143</v>
      </c>
      <c r="C257" s="465" t="s">
        <v>2062</v>
      </c>
      <c r="D257" s="157">
        <v>720090</v>
      </c>
    </row>
    <row r="258" spans="1:4" x14ac:dyDescent="0.2">
      <c r="A258" s="502">
        <v>15</v>
      </c>
      <c r="B258" s="503" t="s">
        <v>549</v>
      </c>
      <c r="C258" s="465" t="s">
        <v>2062</v>
      </c>
      <c r="D258" s="157">
        <v>720090</v>
      </c>
    </row>
    <row r="259" spans="1:4" x14ac:dyDescent="0.2">
      <c r="A259" s="502">
        <v>8</v>
      </c>
      <c r="B259" s="503" t="s">
        <v>133</v>
      </c>
      <c r="C259" s="465" t="s">
        <v>2062</v>
      </c>
      <c r="D259" s="157">
        <v>720090</v>
      </c>
    </row>
    <row r="260" spans="1:4" x14ac:dyDescent="0.2">
      <c r="A260" s="502">
        <v>12</v>
      </c>
      <c r="B260" s="503" t="s">
        <v>21</v>
      </c>
      <c r="C260" s="465" t="s">
        <v>2062</v>
      </c>
      <c r="D260" s="157">
        <v>720090</v>
      </c>
    </row>
    <row r="261" spans="1:4" x14ac:dyDescent="0.2">
      <c r="A261" s="502">
        <v>5</v>
      </c>
      <c r="B261" s="503" t="s">
        <v>288</v>
      </c>
      <c r="C261" s="465" t="s">
        <v>2062</v>
      </c>
      <c r="D261" s="157">
        <v>720090</v>
      </c>
    </row>
    <row r="262" spans="1:4" x14ac:dyDescent="0.2">
      <c r="A262" s="502">
        <v>6</v>
      </c>
      <c r="B262" s="503" t="s">
        <v>63</v>
      </c>
      <c r="C262" s="465" t="s">
        <v>2062</v>
      </c>
      <c r="D262" s="157">
        <v>720090</v>
      </c>
    </row>
    <row r="263" spans="1:4" x14ac:dyDescent="0.2">
      <c r="A263" s="502">
        <v>4</v>
      </c>
      <c r="B263" s="503" t="s">
        <v>69</v>
      </c>
      <c r="C263" s="465" t="s">
        <v>2062</v>
      </c>
      <c r="D263" s="157">
        <v>720090</v>
      </c>
    </row>
    <row r="264" spans="1:4" x14ac:dyDescent="0.2">
      <c r="A264" s="502">
        <v>2</v>
      </c>
      <c r="B264" s="503" t="s">
        <v>523</v>
      </c>
      <c r="C264" s="465" t="s">
        <v>2062</v>
      </c>
      <c r="D264" s="157">
        <v>720090</v>
      </c>
    </row>
    <row r="265" spans="1:4" x14ac:dyDescent="0.2">
      <c r="A265" s="502">
        <v>1</v>
      </c>
      <c r="B265" s="503" t="s">
        <v>516</v>
      </c>
      <c r="C265" s="465" t="s">
        <v>2062</v>
      </c>
      <c r="D265" s="157">
        <v>720090</v>
      </c>
    </row>
    <row r="266" spans="1:4" x14ac:dyDescent="0.2">
      <c r="A266" s="502">
        <v>1</v>
      </c>
      <c r="B266" s="503" t="s">
        <v>517</v>
      </c>
      <c r="C266" s="465" t="s">
        <v>2062</v>
      </c>
      <c r="D266" s="157">
        <v>720090</v>
      </c>
    </row>
    <row r="267" spans="1:4" x14ac:dyDescent="0.2">
      <c r="A267" s="502">
        <v>7</v>
      </c>
      <c r="B267" s="503" t="s">
        <v>77</v>
      </c>
      <c r="C267" s="465" t="s">
        <v>2062</v>
      </c>
      <c r="D267" s="157">
        <v>720090</v>
      </c>
    </row>
    <row r="268" spans="1:4" x14ac:dyDescent="0.2">
      <c r="A268" s="502">
        <v>10</v>
      </c>
      <c r="B268" s="503" t="s">
        <v>12</v>
      </c>
      <c r="C268" s="465" t="s">
        <v>2062</v>
      </c>
      <c r="D268" s="157">
        <v>720090</v>
      </c>
    </row>
    <row r="269" spans="1:4" x14ac:dyDescent="0.2">
      <c r="A269" s="502">
        <v>14</v>
      </c>
      <c r="B269" s="503" t="s">
        <v>528</v>
      </c>
      <c r="C269" s="465" t="s">
        <v>2062</v>
      </c>
      <c r="D269" s="157">
        <v>720090</v>
      </c>
    </row>
    <row r="270" spans="1:4" x14ac:dyDescent="0.2">
      <c r="A270" s="502">
        <v>2</v>
      </c>
      <c r="B270" s="503" t="s">
        <v>716</v>
      </c>
      <c r="C270" s="465" t="s">
        <v>2062</v>
      </c>
      <c r="D270" s="157">
        <v>720090</v>
      </c>
    </row>
    <row r="271" spans="1:4" x14ac:dyDescent="0.2">
      <c r="A271" s="502">
        <v>15</v>
      </c>
      <c r="B271" s="503" t="s">
        <v>550</v>
      </c>
      <c r="C271" s="465" t="s">
        <v>2062</v>
      </c>
      <c r="D271" s="157">
        <v>720090</v>
      </c>
    </row>
    <row r="272" spans="1:4" x14ac:dyDescent="0.2">
      <c r="A272" s="502">
        <v>13</v>
      </c>
      <c r="B272" s="503" t="s">
        <v>54</v>
      </c>
      <c r="C272" s="465" t="s">
        <v>2062</v>
      </c>
      <c r="D272" s="157">
        <v>720090</v>
      </c>
    </row>
    <row r="273" spans="1:4" x14ac:dyDescent="0.2">
      <c r="A273" s="502">
        <v>14</v>
      </c>
      <c r="B273" s="503" t="s">
        <v>529</v>
      </c>
      <c r="C273" s="465" t="s">
        <v>2062</v>
      </c>
      <c r="D273" s="157">
        <v>720090</v>
      </c>
    </row>
    <row r="274" spans="1:4" x14ac:dyDescent="0.2">
      <c r="A274" s="502">
        <v>2</v>
      </c>
      <c r="B274" s="503" t="s">
        <v>717</v>
      </c>
      <c r="C274" s="465" t="s">
        <v>2062</v>
      </c>
      <c r="D274" s="157">
        <v>720090</v>
      </c>
    </row>
    <row r="275" spans="1:4" x14ac:dyDescent="0.2">
      <c r="A275" s="502">
        <v>14</v>
      </c>
      <c r="B275" s="503" t="s">
        <v>530</v>
      </c>
      <c r="C275" s="465" t="s">
        <v>2062</v>
      </c>
      <c r="D275" s="157">
        <v>720090</v>
      </c>
    </row>
    <row r="276" spans="1:4" x14ac:dyDescent="0.2">
      <c r="A276" s="502">
        <v>3</v>
      </c>
      <c r="B276" s="503" t="s">
        <v>280</v>
      </c>
      <c r="C276" s="465" t="s">
        <v>2062</v>
      </c>
      <c r="D276" s="157">
        <v>720090</v>
      </c>
    </row>
    <row r="277" spans="1:4" x14ac:dyDescent="0.2">
      <c r="A277" s="502">
        <v>4</v>
      </c>
      <c r="B277" s="503" t="s">
        <v>256</v>
      </c>
      <c r="C277" s="465" t="s">
        <v>2062</v>
      </c>
      <c r="D277" s="157">
        <v>720090</v>
      </c>
    </row>
    <row r="278" spans="1:4" x14ac:dyDescent="0.2">
      <c r="A278" s="502">
        <v>10</v>
      </c>
      <c r="B278" s="503" t="s">
        <v>13</v>
      </c>
      <c r="C278" s="465" t="s">
        <v>2062</v>
      </c>
      <c r="D278" s="157">
        <v>720090</v>
      </c>
    </row>
    <row r="279" spans="1:4" x14ac:dyDescent="0.2">
      <c r="A279" s="502">
        <v>15</v>
      </c>
      <c r="B279" s="503" t="s">
        <v>403</v>
      </c>
      <c r="C279" s="465" t="s">
        <v>2062</v>
      </c>
      <c r="D279" s="157">
        <v>720090</v>
      </c>
    </row>
    <row r="280" spans="1:4" x14ac:dyDescent="0.2">
      <c r="A280" s="502">
        <v>15</v>
      </c>
      <c r="B280" s="503" t="s">
        <v>404</v>
      </c>
      <c r="C280" s="465" t="s">
        <v>2062</v>
      </c>
      <c r="D280" s="157">
        <v>720090</v>
      </c>
    </row>
    <row r="281" spans="1:4" x14ac:dyDescent="0.2">
      <c r="A281" s="502">
        <v>8</v>
      </c>
      <c r="B281" s="503" t="s">
        <v>134</v>
      </c>
      <c r="C281" s="465" t="s">
        <v>2062</v>
      </c>
      <c r="D281" s="157">
        <v>720090</v>
      </c>
    </row>
    <row r="282" spans="1:4" x14ac:dyDescent="0.2">
      <c r="A282" s="502">
        <v>11</v>
      </c>
      <c r="B282" s="503" t="s">
        <v>16</v>
      </c>
      <c r="C282" s="465" t="s">
        <v>2062</v>
      </c>
      <c r="D282" s="157">
        <v>720090</v>
      </c>
    </row>
    <row r="283" spans="1:4" x14ac:dyDescent="0.2">
      <c r="A283" s="502">
        <v>15</v>
      </c>
      <c r="B283" s="503" t="s">
        <v>405</v>
      </c>
      <c r="C283" s="465" t="s">
        <v>2062</v>
      </c>
      <c r="D283" s="157">
        <v>720090</v>
      </c>
    </row>
    <row r="284" spans="1:4" x14ac:dyDescent="0.2">
      <c r="A284" s="502">
        <v>1</v>
      </c>
      <c r="B284" s="503" t="s">
        <v>518</v>
      </c>
      <c r="C284" s="465" t="s">
        <v>2062</v>
      </c>
      <c r="D284" s="157">
        <v>720090</v>
      </c>
    </row>
    <row r="285" spans="1:4" x14ac:dyDescent="0.2">
      <c r="A285" s="502">
        <v>15</v>
      </c>
      <c r="B285" s="503" t="s">
        <v>406</v>
      </c>
      <c r="C285" s="465" t="s">
        <v>2062</v>
      </c>
      <c r="D285" s="157">
        <v>720090</v>
      </c>
    </row>
    <row r="286" spans="1:4" x14ac:dyDescent="0.2">
      <c r="A286" s="502">
        <v>1</v>
      </c>
      <c r="B286" s="503" t="s">
        <v>519</v>
      </c>
      <c r="C286" s="465" t="s">
        <v>2062</v>
      </c>
      <c r="D286" s="157">
        <v>720090</v>
      </c>
    </row>
    <row r="287" spans="1:4" x14ac:dyDescent="0.2">
      <c r="A287" s="502">
        <v>5</v>
      </c>
      <c r="B287" s="503" t="s">
        <v>223</v>
      </c>
      <c r="C287" s="465" t="s">
        <v>2062</v>
      </c>
      <c r="D287" s="157">
        <v>720090</v>
      </c>
    </row>
    <row r="288" spans="1:4" x14ac:dyDescent="0.2">
      <c r="A288" s="502">
        <v>14</v>
      </c>
      <c r="B288" s="503" t="s">
        <v>531</v>
      </c>
      <c r="C288" s="465" t="s">
        <v>2062</v>
      </c>
      <c r="D288" s="157">
        <v>720090</v>
      </c>
    </row>
    <row r="289" spans="1:4" x14ac:dyDescent="0.2">
      <c r="A289" s="502">
        <v>10</v>
      </c>
      <c r="B289" s="503" t="s">
        <v>14</v>
      </c>
      <c r="C289" s="465" t="s">
        <v>2062</v>
      </c>
      <c r="D289" s="157">
        <v>720090</v>
      </c>
    </row>
    <row r="290" spans="1:4" x14ac:dyDescent="0.2">
      <c r="A290" s="502">
        <v>3</v>
      </c>
      <c r="B290" s="503" t="s">
        <v>281</v>
      </c>
      <c r="C290" s="465" t="s">
        <v>2062</v>
      </c>
      <c r="D290" s="157">
        <v>720090</v>
      </c>
    </row>
    <row r="291" spans="1:4" x14ac:dyDescent="0.2">
      <c r="A291" s="502">
        <v>5</v>
      </c>
      <c r="B291" s="503" t="s">
        <v>57</v>
      </c>
      <c r="C291" s="465" t="s">
        <v>2062</v>
      </c>
      <c r="D291" s="157">
        <v>720090</v>
      </c>
    </row>
    <row r="292" spans="1:4" x14ac:dyDescent="0.2">
      <c r="A292" s="502">
        <v>13</v>
      </c>
      <c r="B292" s="503" t="s">
        <v>55</v>
      </c>
      <c r="C292" s="465" t="s">
        <v>2062</v>
      </c>
      <c r="D292" s="157">
        <v>150201</v>
      </c>
    </row>
    <row r="293" spans="1:4" x14ac:dyDescent="0.2">
      <c r="A293" s="502">
        <v>15</v>
      </c>
      <c r="B293" s="503" t="s">
        <v>407</v>
      </c>
      <c r="C293" s="465" t="s">
        <v>2062</v>
      </c>
      <c r="D293" s="157">
        <v>150201</v>
      </c>
    </row>
    <row r="294" spans="1:4" x14ac:dyDescent="0.2">
      <c r="A294" s="502">
        <v>4</v>
      </c>
      <c r="B294" s="503" t="s">
        <v>282</v>
      </c>
      <c r="C294" s="465" t="s">
        <v>2062</v>
      </c>
      <c r="D294" s="157">
        <v>150201</v>
      </c>
    </row>
    <row r="295" spans="1:4" x14ac:dyDescent="0.2">
      <c r="A295" s="502">
        <v>3</v>
      </c>
      <c r="B295" s="503" t="s">
        <v>578</v>
      </c>
      <c r="C295" s="465" t="s">
        <v>2062</v>
      </c>
      <c r="D295" s="157">
        <v>150201</v>
      </c>
    </row>
    <row r="296" spans="1:4" x14ac:dyDescent="0.2">
      <c r="A296" s="502">
        <v>6</v>
      </c>
      <c r="B296" s="503" t="s">
        <v>64</v>
      </c>
      <c r="C296" s="465" t="s">
        <v>2062</v>
      </c>
      <c r="D296" s="157">
        <v>150201</v>
      </c>
    </row>
    <row r="297" spans="1:4" x14ac:dyDescent="0.2">
      <c r="A297" s="502">
        <v>1</v>
      </c>
      <c r="B297" s="503" t="s">
        <v>520</v>
      </c>
      <c r="C297" s="465" t="s">
        <v>2062</v>
      </c>
      <c r="D297" s="466">
        <v>720534</v>
      </c>
    </row>
    <row r="298" spans="1:4" x14ac:dyDescent="0.2">
      <c r="A298" s="502">
        <v>2</v>
      </c>
      <c r="B298" s="503" t="s">
        <v>50</v>
      </c>
      <c r="C298" s="465" t="s">
        <v>2062</v>
      </c>
      <c r="D298" s="466">
        <v>720534</v>
      </c>
    </row>
    <row r="299" spans="1:4" x14ac:dyDescent="0.2">
      <c r="A299" s="502">
        <v>13</v>
      </c>
      <c r="B299" s="503" t="s">
        <v>45</v>
      </c>
      <c r="C299" s="465" t="s">
        <v>2062</v>
      </c>
      <c r="D299" s="466">
        <v>720534</v>
      </c>
    </row>
    <row r="300" spans="1:4" x14ac:dyDescent="0.2">
      <c r="A300" s="502">
        <v>6</v>
      </c>
      <c r="B300" s="503" t="s">
        <v>65</v>
      </c>
      <c r="C300" s="465" t="s">
        <v>2062</v>
      </c>
      <c r="D300" s="466">
        <v>720534</v>
      </c>
    </row>
    <row r="301" spans="1:4" x14ac:dyDescent="0.2">
      <c r="A301" s="502">
        <v>15</v>
      </c>
      <c r="B301" s="503" t="s">
        <v>408</v>
      </c>
      <c r="C301" s="465" t="s">
        <v>2062</v>
      </c>
      <c r="D301" s="466">
        <v>720534</v>
      </c>
    </row>
    <row r="302" spans="1:4" x14ac:dyDescent="0.2">
      <c r="A302" s="502">
        <v>11</v>
      </c>
      <c r="B302" s="503" t="s">
        <v>17</v>
      </c>
      <c r="C302" s="465" t="s">
        <v>2062</v>
      </c>
      <c r="D302" s="466">
        <v>720534</v>
      </c>
    </row>
    <row r="303" spans="1:4" x14ac:dyDescent="0.2">
      <c r="A303" s="502">
        <v>12</v>
      </c>
      <c r="B303" s="503" t="s">
        <v>22</v>
      </c>
      <c r="C303" s="465" t="s">
        <v>2062</v>
      </c>
      <c r="D303" s="466">
        <v>720534</v>
      </c>
    </row>
    <row r="304" spans="1:4" x14ac:dyDescent="0.2">
      <c r="A304" s="502">
        <v>13</v>
      </c>
      <c r="B304" s="503" t="s">
        <v>46</v>
      </c>
      <c r="C304" s="465" t="s">
        <v>2062</v>
      </c>
      <c r="D304" s="466" t="s">
        <v>844</v>
      </c>
    </row>
    <row r="305" spans="1:4" x14ac:dyDescent="0.2">
      <c r="A305" s="502">
        <v>5</v>
      </c>
      <c r="B305" s="503" t="s">
        <v>58</v>
      </c>
      <c r="C305" s="465" t="s">
        <v>2062</v>
      </c>
      <c r="D305" s="466" t="s">
        <v>844</v>
      </c>
    </row>
    <row r="306" spans="1:4" x14ac:dyDescent="0.2">
      <c r="A306" s="502">
        <v>13</v>
      </c>
      <c r="B306" s="503" t="s">
        <v>363</v>
      </c>
      <c r="C306" s="465" t="s">
        <v>2062</v>
      </c>
      <c r="D306" s="466" t="s">
        <v>844</v>
      </c>
    </row>
    <row r="307" spans="1:4" x14ac:dyDescent="0.2">
      <c r="A307" s="502">
        <v>10</v>
      </c>
      <c r="B307" s="503" t="s">
        <v>15</v>
      </c>
      <c r="C307" s="465" t="s">
        <v>2062</v>
      </c>
      <c r="D307" s="466" t="s">
        <v>844</v>
      </c>
    </row>
    <row r="308" spans="1:4" x14ac:dyDescent="0.2">
      <c r="A308" s="502">
        <v>12</v>
      </c>
      <c r="B308" s="503" t="s">
        <v>23</v>
      </c>
      <c r="C308" s="465" t="s">
        <v>2062</v>
      </c>
      <c r="D308" s="466" t="s">
        <v>844</v>
      </c>
    </row>
    <row r="309" spans="1:4" x14ac:dyDescent="0.2">
      <c r="A309" s="502">
        <v>12</v>
      </c>
      <c r="B309" s="503" t="s">
        <v>24</v>
      </c>
      <c r="C309" s="465" t="s">
        <v>2062</v>
      </c>
      <c r="D309" s="466" t="s">
        <v>844</v>
      </c>
    </row>
    <row r="310" spans="1:4" x14ac:dyDescent="0.2">
      <c r="A310" s="502">
        <v>12</v>
      </c>
      <c r="B310" s="503" t="s">
        <v>25</v>
      </c>
      <c r="C310" s="465" t="s">
        <v>2062</v>
      </c>
      <c r="D310" s="466" t="s">
        <v>844</v>
      </c>
    </row>
    <row r="311" spans="1:4" x14ac:dyDescent="0.2">
      <c r="A311" s="502">
        <v>8</v>
      </c>
      <c r="B311" s="503" t="s">
        <v>135</v>
      </c>
      <c r="C311" s="465" t="s">
        <v>2062</v>
      </c>
      <c r="D311" s="466" t="s">
        <v>844</v>
      </c>
    </row>
    <row r="312" spans="1:4" x14ac:dyDescent="0.2">
      <c r="A312" s="502">
        <v>15</v>
      </c>
      <c r="B312" s="503" t="s">
        <v>409</v>
      </c>
      <c r="C312" s="465" t="s">
        <v>2062</v>
      </c>
      <c r="D312" s="157">
        <v>720513</v>
      </c>
    </row>
    <row r="313" spans="1:4" x14ac:dyDescent="0.2">
      <c r="A313" s="502">
        <v>2</v>
      </c>
      <c r="B313" s="503" t="s">
        <v>51</v>
      </c>
      <c r="C313" s="465" t="s">
        <v>2062</v>
      </c>
      <c r="D313" s="157">
        <v>720513</v>
      </c>
    </row>
    <row r="314" spans="1:4" x14ac:dyDescent="0.2">
      <c r="A314" s="502">
        <v>4</v>
      </c>
      <c r="B314" s="503" t="s">
        <v>283</v>
      </c>
      <c r="C314" s="465" t="s">
        <v>2062</v>
      </c>
      <c r="D314" s="157">
        <v>720513</v>
      </c>
    </row>
    <row r="315" spans="1:4" x14ac:dyDescent="0.2">
      <c r="A315" s="502">
        <v>2</v>
      </c>
      <c r="B315" s="503" t="s">
        <v>52</v>
      </c>
      <c r="C315" s="465" t="s">
        <v>2062</v>
      </c>
      <c r="D315" s="157">
        <v>720513</v>
      </c>
    </row>
    <row r="316" spans="1:4" x14ac:dyDescent="0.2">
      <c r="A316" s="502">
        <v>15</v>
      </c>
      <c r="B316" s="503" t="s">
        <v>410</v>
      </c>
      <c r="C316" s="465" t="s">
        <v>2062</v>
      </c>
      <c r="D316" s="157">
        <v>720513</v>
      </c>
    </row>
    <row r="317" spans="1:4" x14ac:dyDescent="0.2">
      <c r="A317" s="502">
        <v>11</v>
      </c>
      <c r="B317" s="503" t="s">
        <v>18</v>
      </c>
      <c r="C317" s="465" t="s">
        <v>2062</v>
      </c>
      <c r="D317" s="157">
        <v>720513</v>
      </c>
    </row>
    <row r="318" spans="1:4" x14ac:dyDescent="0.2">
      <c r="A318" s="502">
        <v>5</v>
      </c>
      <c r="B318" s="503" t="s">
        <v>59</v>
      </c>
      <c r="C318" s="465" t="s">
        <v>2062</v>
      </c>
      <c r="D318" s="157">
        <v>720513</v>
      </c>
    </row>
    <row r="319" spans="1:4" x14ac:dyDescent="0.2">
      <c r="A319" s="502">
        <v>1</v>
      </c>
      <c r="B319" s="503" t="s">
        <v>521</v>
      </c>
      <c r="C319" s="465" t="s">
        <v>2062</v>
      </c>
      <c r="D319" s="157">
        <v>720513</v>
      </c>
    </row>
    <row r="320" spans="1:4" x14ac:dyDescent="0.2">
      <c r="A320" s="502">
        <v>11</v>
      </c>
      <c r="B320" s="503" t="s">
        <v>19</v>
      </c>
      <c r="C320" s="465" t="s">
        <v>2062</v>
      </c>
      <c r="D320" s="157">
        <v>720513</v>
      </c>
    </row>
    <row r="321" spans="1:4" x14ac:dyDescent="0.2">
      <c r="A321" s="502">
        <v>8</v>
      </c>
      <c r="B321" s="503" t="s">
        <v>136</v>
      </c>
      <c r="C321" s="465" t="s">
        <v>2062</v>
      </c>
      <c r="D321" s="157">
        <v>720513</v>
      </c>
    </row>
    <row r="322" spans="1:4" x14ac:dyDescent="0.2">
      <c r="A322" s="502">
        <v>1</v>
      </c>
      <c r="B322" s="503" t="s">
        <v>522</v>
      </c>
      <c r="C322" s="465" t="s">
        <v>2062</v>
      </c>
      <c r="D322" s="157">
        <v>720513</v>
      </c>
    </row>
    <row r="323" spans="1:4" x14ac:dyDescent="0.2">
      <c r="A323" s="502">
        <v>14</v>
      </c>
      <c r="B323" s="503" t="s">
        <v>532</v>
      </c>
      <c r="C323" s="465" t="s">
        <v>2062</v>
      </c>
      <c r="D323" s="157">
        <v>720513</v>
      </c>
    </row>
    <row r="324" spans="1:4" x14ac:dyDescent="0.2">
      <c r="A324" s="502">
        <v>3</v>
      </c>
      <c r="B324" s="503" t="s">
        <v>579</v>
      </c>
      <c r="C324" s="465" t="s">
        <v>2062</v>
      </c>
      <c r="D324" s="157">
        <v>720513</v>
      </c>
    </row>
    <row r="325" spans="1:4" x14ac:dyDescent="0.2">
      <c r="A325" s="502">
        <v>5</v>
      </c>
      <c r="B325" s="503" t="s">
        <v>60</v>
      </c>
      <c r="C325" s="465" t="s">
        <v>2062</v>
      </c>
      <c r="D325" s="157">
        <v>720513</v>
      </c>
    </row>
    <row r="326" spans="1:4" x14ac:dyDescent="0.2">
      <c r="A326" s="502">
        <v>9</v>
      </c>
      <c r="B326" s="503" t="s">
        <v>139</v>
      </c>
      <c r="C326" s="465" t="s">
        <v>2062</v>
      </c>
      <c r="D326" s="157">
        <v>720513</v>
      </c>
    </row>
    <row r="327" spans="1:4" x14ac:dyDescent="0.2">
      <c r="A327" s="502">
        <v>15</v>
      </c>
      <c r="B327" s="503" t="s">
        <v>411</v>
      </c>
      <c r="C327" s="465" t="s">
        <v>2062</v>
      </c>
      <c r="D327" s="157">
        <v>720513</v>
      </c>
    </row>
    <row r="328" spans="1:4" x14ac:dyDescent="0.2">
      <c r="A328" s="502">
        <v>4</v>
      </c>
      <c r="B328" s="503" t="s">
        <v>284</v>
      </c>
      <c r="C328" s="465" t="s">
        <v>2062</v>
      </c>
      <c r="D328" s="157">
        <v>720513</v>
      </c>
    </row>
    <row r="329" spans="1:4" x14ac:dyDescent="0.2">
      <c r="A329" s="502">
        <v>4</v>
      </c>
      <c r="B329" s="503" t="s">
        <v>285</v>
      </c>
      <c r="C329" s="465" t="s">
        <v>2062</v>
      </c>
      <c r="D329" s="157">
        <v>720513</v>
      </c>
    </row>
    <row r="330" spans="1:4" x14ac:dyDescent="0.2">
      <c r="A330" s="502">
        <v>9</v>
      </c>
      <c r="B330" s="503" t="s">
        <v>140</v>
      </c>
      <c r="C330" s="465" t="s">
        <v>2062</v>
      </c>
      <c r="D330" s="157">
        <v>720513</v>
      </c>
    </row>
    <row r="331" spans="1:4" x14ac:dyDescent="0.2">
      <c r="A331" s="502">
        <v>9</v>
      </c>
      <c r="B331" s="503" t="s">
        <v>141</v>
      </c>
      <c r="C331" s="465" t="s">
        <v>2062</v>
      </c>
      <c r="D331" s="157">
        <v>720513</v>
      </c>
    </row>
    <row r="332" spans="1:4" x14ac:dyDescent="0.2">
      <c r="A332" s="502">
        <v>2</v>
      </c>
      <c r="B332" s="503" t="s">
        <v>53</v>
      </c>
      <c r="C332" s="465" t="s">
        <v>2062</v>
      </c>
      <c r="D332" s="157">
        <v>720513</v>
      </c>
    </row>
    <row r="333" spans="1:4" x14ac:dyDescent="0.2">
      <c r="A333" s="502">
        <v>5</v>
      </c>
      <c r="B333" s="503" t="s">
        <v>61</v>
      </c>
      <c r="C333" s="465" t="s">
        <v>2062</v>
      </c>
      <c r="D333" s="157">
        <v>720513</v>
      </c>
    </row>
    <row r="334" spans="1:4" x14ac:dyDescent="0.2">
      <c r="A334" s="553">
        <v>15</v>
      </c>
      <c r="B334" s="503" t="s">
        <v>412</v>
      </c>
      <c r="C334" s="465" t="s">
        <v>2062</v>
      </c>
      <c r="D334" s="157">
        <v>720513</v>
      </c>
    </row>
    <row r="335" spans="1:4" x14ac:dyDescent="0.2">
      <c r="A335" s="502">
        <v>3</v>
      </c>
      <c r="B335" s="503" t="s">
        <v>580</v>
      </c>
      <c r="C335" s="465" t="s">
        <v>2062</v>
      </c>
      <c r="D335" s="157">
        <v>720513</v>
      </c>
    </row>
    <row r="336" spans="1:4" x14ac:dyDescent="0.2">
      <c r="A336" s="502">
        <v>6</v>
      </c>
      <c r="B336" s="503" t="s">
        <v>229</v>
      </c>
      <c r="C336" s="465" t="s">
        <v>2062</v>
      </c>
      <c r="D336" s="157">
        <v>720513</v>
      </c>
    </row>
    <row r="337" spans="1:4" x14ac:dyDescent="0.2">
      <c r="A337" s="502">
        <v>12</v>
      </c>
      <c r="B337" s="503" t="s">
        <v>26</v>
      </c>
      <c r="C337" s="465" t="s">
        <v>2062</v>
      </c>
      <c r="D337" s="157">
        <v>720513</v>
      </c>
    </row>
    <row r="338" spans="1:4" x14ac:dyDescent="0.2">
      <c r="A338" s="502">
        <v>12</v>
      </c>
      <c r="B338" s="503" t="s">
        <v>27</v>
      </c>
      <c r="C338" s="465" t="s">
        <v>2062</v>
      </c>
      <c r="D338" s="157">
        <v>720513</v>
      </c>
    </row>
    <row r="339" spans="1:4" x14ac:dyDescent="0.2">
      <c r="A339" s="502">
        <v>11</v>
      </c>
      <c r="B339" s="503" t="s">
        <v>20</v>
      </c>
      <c r="C339" s="465" t="s">
        <v>2062</v>
      </c>
      <c r="D339" s="157">
        <v>720513</v>
      </c>
    </row>
    <row r="340" spans="1:4" x14ac:dyDescent="0.2">
      <c r="A340" s="502">
        <v>15</v>
      </c>
      <c r="B340" s="503" t="s">
        <v>413</v>
      </c>
      <c r="C340" s="465" t="s">
        <v>2062</v>
      </c>
      <c r="D340" s="157">
        <v>720513</v>
      </c>
    </row>
    <row r="341" spans="1:4" x14ac:dyDescent="0.2">
      <c r="A341" s="502">
        <v>14</v>
      </c>
      <c r="B341" s="503" t="s">
        <v>533</v>
      </c>
      <c r="C341" s="465" t="s">
        <v>2062</v>
      </c>
      <c r="D341" s="157">
        <v>720513</v>
      </c>
    </row>
    <row r="342" spans="1:4" x14ac:dyDescent="0.2">
      <c r="A342" s="502">
        <v>8</v>
      </c>
      <c r="B342" s="503" t="s">
        <v>137</v>
      </c>
      <c r="C342" s="465" t="s">
        <v>2062</v>
      </c>
      <c r="D342" s="157">
        <v>720513</v>
      </c>
    </row>
    <row r="343" spans="1:4" x14ac:dyDescent="0.2">
      <c r="A343" s="502">
        <v>13</v>
      </c>
      <c r="B343" s="503" t="s">
        <v>364</v>
      </c>
      <c r="C343" s="465" t="s">
        <v>2062</v>
      </c>
      <c r="D343" s="157">
        <v>720513</v>
      </c>
    </row>
    <row r="344" spans="1:4" x14ac:dyDescent="0.2">
      <c r="A344" s="502">
        <v>9</v>
      </c>
      <c r="B344" s="503" t="s">
        <v>142</v>
      </c>
      <c r="C344" s="465" t="s">
        <v>2062</v>
      </c>
      <c r="D344" s="157">
        <v>720513</v>
      </c>
    </row>
    <row r="345" spans="1:4" x14ac:dyDescent="0.2">
      <c r="A345" s="502">
        <v>14</v>
      </c>
      <c r="B345" s="503" t="s">
        <v>534</v>
      </c>
      <c r="C345" s="465" t="s">
        <v>2062</v>
      </c>
      <c r="D345" s="157">
        <v>720513</v>
      </c>
    </row>
    <row r="346" spans="1:4" x14ac:dyDescent="0.2">
      <c r="A346" s="502">
        <v>15</v>
      </c>
      <c r="B346" s="503" t="s">
        <v>414</v>
      </c>
      <c r="C346" s="465" t="s">
        <v>2062</v>
      </c>
      <c r="D346" s="157">
        <v>720513</v>
      </c>
    </row>
    <row r="347" spans="1:4" x14ac:dyDescent="0.2">
      <c r="A347" s="502">
        <v>6</v>
      </c>
      <c r="B347" s="503" t="s">
        <v>230</v>
      </c>
      <c r="C347" s="465" t="s">
        <v>2062</v>
      </c>
      <c r="D347" s="157">
        <v>720513</v>
      </c>
    </row>
    <row r="348" spans="1:4" x14ac:dyDescent="0.2">
      <c r="A348" s="502">
        <v>4</v>
      </c>
      <c r="B348" s="503" t="s">
        <v>286</v>
      </c>
      <c r="C348" s="465" t="s">
        <v>2062</v>
      </c>
      <c r="D348" s="157">
        <v>720513</v>
      </c>
    </row>
    <row r="349" spans="1:4" x14ac:dyDescent="0.2">
      <c r="A349" s="502">
        <v>6</v>
      </c>
      <c r="B349" s="503" t="s">
        <v>231</v>
      </c>
      <c r="C349" s="465" t="s">
        <v>2062</v>
      </c>
      <c r="D349" s="157">
        <v>720513</v>
      </c>
    </row>
    <row r="350" spans="1:4" x14ac:dyDescent="0.2">
      <c r="A350" s="502">
        <v>14</v>
      </c>
      <c r="B350" s="503" t="s">
        <v>535</v>
      </c>
      <c r="C350" s="465" t="s">
        <v>2062</v>
      </c>
      <c r="D350" s="157">
        <v>720513</v>
      </c>
    </row>
    <row r="351" spans="1:4" x14ac:dyDescent="0.2">
      <c r="A351" s="502">
        <v>2</v>
      </c>
      <c r="B351" s="503" t="s">
        <v>278</v>
      </c>
      <c r="C351" s="465" t="s">
        <v>2062</v>
      </c>
      <c r="D351" s="157">
        <v>720513</v>
      </c>
    </row>
    <row r="352" spans="1:4" x14ac:dyDescent="0.2">
      <c r="A352" s="502">
        <v>2</v>
      </c>
      <c r="B352" s="503" t="s">
        <v>279</v>
      </c>
      <c r="C352" s="465" t="s">
        <v>2062</v>
      </c>
      <c r="D352" s="157">
        <v>720513</v>
      </c>
    </row>
    <row r="353" spans="1:4" x14ac:dyDescent="0.2">
      <c r="A353" s="502">
        <v>6</v>
      </c>
      <c r="B353" s="503" t="s">
        <v>232</v>
      </c>
      <c r="C353" s="465" t="s">
        <v>2062</v>
      </c>
      <c r="D353" s="157">
        <v>720513</v>
      </c>
    </row>
    <row r="354" spans="1:4" x14ac:dyDescent="0.2">
      <c r="A354" s="502">
        <v>3</v>
      </c>
      <c r="B354" s="503" t="s">
        <v>581</v>
      </c>
      <c r="C354" s="465" t="s">
        <v>2062</v>
      </c>
      <c r="D354" s="157">
        <v>720513</v>
      </c>
    </row>
    <row r="355" spans="1:4" x14ac:dyDescent="0.2">
      <c r="A355" s="502">
        <v>4</v>
      </c>
      <c r="B355" s="503" t="s">
        <v>287</v>
      </c>
      <c r="C355" s="465" t="s">
        <v>2062</v>
      </c>
      <c r="D355" s="157">
        <v>720513</v>
      </c>
    </row>
    <row r="356" spans="1:4" x14ac:dyDescent="0.2">
      <c r="A356" s="502">
        <v>5</v>
      </c>
      <c r="B356" s="503" t="s">
        <v>62</v>
      </c>
      <c r="C356" s="465" t="s">
        <v>2062</v>
      </c>
      <c r="D356" s="157">
        <v>720513</v>
      </c>
    </row>
    <row r="357" spans="1:4" x14ac:dyDescent="0.2">
      <c r="A357" s="502">
        <v>14</v>
      </c>
      <c r="B357" s="503" t="s">
        <v>536</v>
      </c>
      <c r="C357" s="465" t="s">
        <v>2062</v>
      </c>
      <c r="D357" s="157">
        <v>720513</v>
      </c>
    </row>
    <row r="358" spans="1:4" x14ac:dyDescent="0.2">
      <c r="A358" s="502">
        <v>3</v>
      </c>
      <c r="B358" s="503" t="s">
        <v>1696</v>
      </c>
      <c r="C358" s="465" t="s">
        <v>2062</v>
      </c>
      <c r="D358" s="157">
        <v>720513</v>
      </c>
    </row>
    <row r="359" spans="1:4" x14ac:dyDescent="0.2">
      <c r="A359" s="502">
        <v>13</v>
      </c>
      <c r="B359" s="503" t="s">
        <v>365</v>
      </c>
      <c r="C359" s="465" t="s">
        <v>2062</v>
      </c>
      <c r="D359" s="157">
        <v>720513</v>
      </c>
    </row>
    <row r="360" spans="1:4" x14ac:dyDescent="0.2">
      <c r="A360" s="502">
        <v>12</v>
      </c>
      <c r="B360" s="503" t="s">
        <v>28</v>
      </c>
      <c r="C360" s="465" t="s">
        <v>2062</v>
      </c>
      <c r="D360" s="157">
        <v>720513</v>
      </c>
    </row>
    <row r="361" spans="1:4" x14ac:dyDescent="0.2">
      <c r="A361" s="502">
        <v>15</v>
      </c>
      <c r="B361" s="503" t="s">
        <v>415</v>
      </c>
      <c r="C361" s="465" t="s">
        <v>2062</v>
      </c>
      <c r="D361" s="157">
        <v>720513</v>
      </c>
    </row>
    <row r="362" spans="1:4" x14ac:dyDescent="0.2">
      <c r="A362" s="502">
        <v>11</v>
      </c>
      <c r="B362" s="503" t="s">
        <v>16</v>
      </c>
      <c r="C362" s="465" t="s">
        <v>1699</v>
      </c>
      <c r="D362" s="157">
        <v>720513</v>
      </c>
    </row>
    <row r="363" spans="1:4" x14ac:dyDescent="0.2">
      <c r="A363" s="502">
        <v>11</v>
      </c>
      <c r="B363" s="503" t="s">
        <v>17</v>
      </c>
      <c r="C363" s="465" t="s">
        <v>1699</v>
      </c>
      <c r="D363" s="157">
        <v>720513</v>
      </c>
    </row>
    <row r="364" spans="1:4" x14ac:dyDescent="0.2">
      <c r="A364" s="502">
        <v>11</v>
      </c>
      <c r="B364" s="503" t="s">
        <v>18</v>
      </c>
      <c r="C364" s="465" t="s">
        <v>1699</v>
      </c>
      <c r="D364" s="157">
        <v>720513</v>
      </c>
    </row>
    <row r="365" spans="1:4" x14ac:dyDescent="0.2">
      <c r="A365" s="502">
        <v>11</v>
      </c>
      <c r="B365" s="503" t="s">
        <v>19</v>
      </c>
      <c r="C365" s="465" t="s">
        <v>1699</v>
      </c>
      <c r="D365" s="157">
        <v>720513</v>
      </c>
    </row>
    <row r="366" spans="1:4" x14ac:dyDescent="0.2">
      <c r="A366" s="502">
        <v>11</v>
      </c>
      <c r="B366" s="503" t="s">
        <v>20</v>
      </c>
      <c r="C366" s="465" t="s">
        <v>1699</v>
      </c>
      <c r="D366" s="157">
        <v>720513</v>
      </c>
    </row>
    <row r="367" spans="1:4" ht="38.25" x14ac:dyDescent="0.2">
      <c r="A367" s="502">
        <v>1</v>
      </c>
      <c r="B367" s="503" t="s">
        <v>522</v>
      </c>
      <c r="C367" s="465" t="s">
        <v>1701</v>
      </c>
      <c r="D367" s="157">
        <v>720513</v>
      </c>
    </row>
    <row r="368" spans="1:4" ht="25.5" x14ac:dyDescent="0.2">
      <c r="A368" s="502">
        <v>6</v>
      </c>
      <c r="B368" s="503" t="s">
        <v>63</v>
      </c>
      <c r="C368" s="465" t="s">
        <v>3422</v>
      </c>
      <c r="D368" s="157">
        <v>720513</v>
      </c>
    </row>
    <row r="369" spans="1:4" ht="25.5" x14ac:dyDescent="0.2">
      <c r="A369" s="502">
        <v>5</v>
      </c>
      <c r="B369" s="503" t="s">
        <v>57</v>
      </c>
      <c r="C369" s="465" t="s">
        <v>3422</v>
      </c>
      <c r="D369" s="157">
        <v>720513</v>
      </c>
    </row>
    <row r="370" spans="1:4" ht="25.5" x14ac:dyDescent="0.2">
      <c r="A370" s="502">
        <v>4</v>
      </c>
      <c r="B370" s="503" t="s">
        <v>282</v>
      </c>
      <c r="C370" s="465" t="s">
        <v>3422</v>
      </c>
      <c r="D370" s="157">
        <v>720513</v>
      </c>
    </row>
    <row r="371" spans="1:4" ht="25.5" x14ac:dyDescent="0.2">
      <c r="A371" s="502">
        <v>6</v>
      </c>
      <c r="B371" s="503" t="s">
        <v>64</v>
      </c>
      <c r="C371" s="465" t="s">
        <v>3422</v>
      </c>
      <c r="D371" s="157">
        <v>720513</v>
      </c>
    </row>
    <row r="372" spans="1:4" ht="25.5" x14ac:dyDescent="0.2">
      <c r="A372" s="502">
        <v>6</v>
      </c>
      <c r="B372" s="503" t="s">
        <v>65</v>
      </c>
      <c r="C372" s="465" t="s">
        <v>3422</v>
      </c>
      <c r="D372" s="157">
        <v>720513</v>
      </c>
    </row>
    <row r="373" spans="1:4" ht="25.5" x14ac:dyDescent="0.2">
      <c r="A373" s="502">
        <v>5</v>
      </c>
      <c r="B373" s="503" t="s">
        <v>58</v>
      </c>
      <c r="C373" s="465" t="s">
        <v>3422</v>
      </c>
      <c r="D373" s="157">
        <v>720513</v>
      </c>
    </row>
    <row r="374" spans="1:4" ht="25.5" x14ac:dyDescent="0.2">
      <c r="A374" s="502">
        <v>5</v>
      </c>
      <c r="B374" s="503" t="s">
        <v>59</v>
      </c>
      <c r="C374" s="465" t="s">
        <v>3422</v>
      </c>
      <c r="D374" s="157">
        <v>720513</v>
      </c>
    </row>
    <row r="375" spans="1:4" ht="25.5" x14ac:dyDescent="0.2">
      <c r="A375" s="502">
        <v>5</v>
      </c>
      <c r="B375" s="503" t="s">
        <v>61</v>
      </c>
      <c r="C375" s="465" t="s">
        <v>3422</v>
      </c>
      <c r="D375" s="157">
        <v>720513</v>
      </c>
    </row>
    <row r="376" spans="1:4" ht="25.5" x14ac:dyDescent="0.2">
      <c r="A376" s="502">
        <v>6</v>
      </c>
      <c r="B376" s="503" t="s">
        <v>229</v>
      </c>
      <c r="C376" s="465" t="s">
        <v>3422</v>
      </c>
      <c r="D376" s="157">
        <v>720513</v>
      </c>
    </row>
    <row r="377" spans="1:4" ht="25.5" x14ac:dyDescent="0.2">
      <c r="A377" s="502">
        <v>6</v>
      </c>
      <c r="B377" s="503" t="s">
        <v>230</v>
      </c>
      <c r="C377" s="465" t="s">
        <v>3422</v>
      </c>
      <c r="D377" s="157">
        <v>720513</v>
      </c>
    </row>
    <row r="378" spans="1:4" ht="25.5" x14ac:dyDescent="0.2">
      <c r="A378" s="502">
        <v>6</v>
      </c>
      <c r="B378" s="503" t="s">
        <v>231</v>
      </c>
      <c r="C378" s="465" t="s">
        <v>3422</v>
      </c>
      <c r="D378" s="157">
        <v>720513</v>
      </c>
    </row>
    <row r="379" spans="1:4" ht="25.5" x14ac:dyDescent="0.2">
      <c r="A379" s="502">
        <v>6</v>
      </c>
      <c r="B379" s="503" t="s">
        <v>232</v>
      </c>
      <c r="C379" s="465" t="s">
        <v>3422</v>
      </c>
      <c r="D379" s="157">
        <v>720513</v>
      </c>
    </row>
    <row r="380" spans="1:4" ht="25.5" x14ac:dyDescent="0.2">
      <c r="A380" s="502">
        <v>5</v>
      </c>
      <c r="B380" s="503" t="s">
        <v>62</v>
      </c>
      <c r="C380" s="465" t="s">
        <v>3422</v>
      </c>
      <c r="D380" s="157">
        <v>720513</v>
      </c>
    </row>
    <row r="381" spans="1:4" x14ac:dyDescent="0.2">
      <c r="A381" s="502">
        <v>8</v>
      </c>
      <c r="B381" s="503" t="s">
        <v>133</v>
      </c>
      <c r="C381" s="465" t="s">
        <v>3398</v>
      </c>
      <c r="D381" s="157">
        <v>720513</v>
      </c>
    </row>
    <row r="382" spans="1:4" ht="51" x14ac:dyDescent="0.2">
      <c r="A382" s="502"/>
      <c r="B382" s="505" t="s">
        <v>1692</v>
      </c>
      <c r="C382" s="465" t="s">
        <v>3423</v>
      </c>
      <c r="D382" s="157">
        <v>720513</v>
      </c>
    </row>
    <row r="383" spans="1:4" x14ac:dyDescent="0.2">
      <c r="A383" s="502">
        <v>15</v>
      </c>
      <c r="B383" s="505" t="s">
        <v>547</v>
      </c>
      <c r="C383" s="465" t="s">
        <v>3424</v>
      </c>
      <c r="D383" s="157">
        <v>720513</v>
      </c>
    </row>
    <row r="384" spans="1:4" x14ac:dyDescent="0.2">
      <c r="A384" s="502">
        <v>15</v>
      </c>
      <c r="B384" s="505" t="s">
        <v>548</v>
      </c>
      <c r="C384" s="465" t="s">
        <v>3424</v>
      </c>
      <c r="D384" s="157">
        <v>720513</v>
      </c>
    </row>
    <row r="385" spans="1:4" x14ac:dyDescent="0.2">
      <c r="A385" s="502">
        <v>15</v>
      </c>
      <c r="B385" s="505" t="s">
        <v>549</v>
      </c>
      <c r="C385" s="465" t="s">
        <v>3424</v>
      </c>
      <c r="D385" s="157">
        <v>720513</v>
      </c>
    </row>
    <row r="386" spans="1:4" x14ac:dyDescent="0.2">
      <c r="A386" s="502">
        <v>15</v>
      </c>
      <c r="B386" s="505" t="s">
        <v>550</v>
      </c>
      <c r="C386" s="465" t="s">
        <v>3424</v>
      </c>
      <c r="D386" s="157">
        <v>720513</v>
      </c>
    </row>
    <row r="387" spans="1:4" x14ac:dyDescent="0.2">
      <c r="A387" s="502">
        <v>15</v>
      </c>
      <c r="B387" s="505" t="s">
        <v>403</v>
      </c>
      <c r="C387" s="465" t="s">
        <v>3424</v>
      </c>
      <c r="D387" s="157">
        <v>720513</v>
      </c>
    </row>
    <row r="388" spans="1:4" x14ac:dyDescent="0.2">
      <c r="A388" s="502">
        <v>15</v>
      </c>
      <c r="B388" s="505" t="s">
        <v>404</v>
      </c>
      <c r="C388" s="465" t="s">
        <v>3424</v>
      </c>
      <c r="D388" s="157">
        <v>720513</v>
      </c>
    </row>
    <row r="389" spans="1:4" x14ac:dyDescent="0.2">
      <c r="A389" s="502">
        <v>15</v>
      </c>
      <c r="B389" s="505" t="s">
        <v>405</v>
      </c>
      <c r="C389" s="465" t="s">
        <v>3424</v>
      </c>
      <c r="D389" s="157">
        <v>720513</v>
      </c>
    </row>
    <row r="390" spans="1:4" x14ac:dyDescent="0.2">
      <c r="A390" s="502">
        <v>15</v>
      </c>
      <c r="B390" s="505" t="s">
        <v>406</v>
      </c>
      <c r="C390" s="465" t="s">
        <v>3424</v>
      </c>
      <c r="D390" s="157">
        <v>720513</v>
      </c>
    </row>
    <row r="391" spans="1:4" x14ac:dyDescent="0.2">
      <c r="A391" s="502">
        <v>15</v>
      </c>
      <c r="B391" s="505" t="s">
        <v>407</v>
      </c>
      <c r="C391" s="465" t="s">
        <v>3424</v>
      </c>
      <c r="D391" s="157">
        <v>720513</v>
      </c>
    </row>
    <row r="392" spans="1:4" x14ac:dyDescent="0.2">
      <c r="A392" s="502">
        <v>13</v>
      </c>
      <c r="B392" s="505" t="s">
        <v>45</v>
      </c>
      <c r="C392" s="465" t="s">
        <v>3424</v>
      </c>
      <c r="D392" s="157">
        <v>720513</v>
      </c>
    </row>
    <row r="393" spans="1:4" x14ac:dyDescent="0.2">
      <c r="A393" s="502">
        <v>15</v>
      </c>
      <c r="B393" s="505" t="s">
        <v>408</v>
      </c>
      <c r="C393" s="465" t="s">
        <v>3424</v>
      </c>
      <c r="D393" s="157">
        <v>720513</v>
      </c>
    </row>
    <row r="394" spans="1:4" x14ac:dyDescent="0.2">
      <c r="A394" s="502">
        <v>15</v>
      </c>
      <c r="B394" s="505" t="s">
        <v>409</v>
      </c>
      <c r="C394" s="465" t="s">
        <v>3424</v>
      </c>
      <c r="D394" s="157">
        <v>720513</v>
      </c>
    </row>
    <row r="395" spans="1:4" x14ac:dyDescent="0.2">
      <c r="A395" s="502">
        <v>15</v>
      </c>
      <c r="B395" s="505" t="s">
        <v>410</v>
      </c>
      <c r="C395" s="465" t="s">
        <v>3424</v>
      </c>
      <c r="D395" s="157">
        <v>720513</v>
      </c>
    </row>
    <row r="396" spans="1:4" x14ac:dyDescent="0.2">
      <c r="A396" s="502">
        <v>15</v>
      </c>
      <c r="B396" s="505" t="s">
        <v>411</v>
      </c>
      <c r="C396" s="465" t="s">
        <v>3424</v>
      </c>
      <c r="D396" s="157">
        <v>720513</v>
      </c>
    </row>
    <row r="397" spans="1:4" x14ac:dyDescent="0.2">
      <c r="A397" s="502">
        <v>9</v>
      </c>
      <c r="B397" s="505" t="s">
        <v>140</v>
      </c>
      <c r="C397" s="465" t="s">
        <v>3424</v>
      </c>
      <c r="D397" s="157">
        <v>720513</v>
      </c>
    </row>
    <row r="398" spans="1:4" x14ac:dyDescent="0.2">
      <c r="A398" s="502">
        <v>15</v>
      </c>
      <c r="B398" s="505" t="s">
        <v>412</v>
      </c>
      <c r="C398" s="465" t="s">
        <v>3424</v>
      </c>
      <c r="D398" s="157">
        <v>720513</v>
      </c>
    </row>
    <row r="399" spans="1:4" x14ac:dyDescent="0.2">
      <c r="A399" s="502">
        <v>7</v>
      </c>
      <c r="B399" s="505" t="s">
        <v>131</v>
      </c>
      <c r="C399" s="465" t="s">
        <v>3424</v>
      </c>
      <c r="D399" s="157">
        <v>720513</v>
      </c>
    </row>
    <row r="400" spans="1:4" x14ac:dyDescent="0.2">
      <c r="A400" s="502">
        <v>15</v>
      </c>
      <c r="B400" s="505" t="s">
        <v>413</v>
      </c>
      <c r="C400" s="465" t="s">
        <v>3424</v>
      </c>
      <c r="D400" s="157">
        <v>720513</v>
      </c>
    </row>
    <row r="401" spans="1:4" x14ac:dyDescent="0.2">
      <c r="A401" s="502">
        <v>13</v>
      </c>
      <c r="B401" s="505" t="s">
        <v>364</v>
      </c>
      <c r="C401" s="465" t="s">
        <v>3424</v>
      </c>
      <c r="D401" s="157">
        <v>720513</v>
      </c>
    </row>
    <row r="402" spans="1:4" x14ac:dyDescent="0.2">
      <c r="A402" s="502">
        <v>15</v>
      </c>
      <c r="B402" s="505" t="s">
        <v>414</v>
      </c>
      <c r="C402" s="465" t="s">
        <v>3424</v>
      </c>
      <c r="D402" s="157">
        <v>720513</v>
      </c>
    </row>
    <row r="403" spans="1:4" x14ac:dyDescent="0.2">
      <c r="A403" s="502">
        <v>15</v>
      </c>
      <c r="B403" s="505" t="s">
        <v>415</v>
      </c>
      <c r="C403" s="465" t="s">
        <v>3424</v>
      </c>
      <c r="D403" s="157">
        <v>720513</v>
      </c>
    </row>
    <row r="404" spans="1:4" ht="25.5" x14ac:dyDescent="0.2">
      <c r="A404" s="502">
        <v>7</v>
      </c>
      <c r="B404" s="503" t="s">
        <v>234</v>
      </c>
      <c r="C404" s="178" t="s">
        <v>1153</v>
      </c>
      <c r="D404" s="157">
        <v>720513</v>
      </c>
    </row>
    <row r="405" spans="1:4" ht="25.5" x14ac:dyDescent="0.2">
      <c r="A405" s="502">
        <v>7</v>
      </c>
      <c r="B405" s="503" t="s">
        <v>130</v>
      </c>
      <c r="C405" s="178" t="s">
        <v>1153</v>
      </c>
      <c r="D405" s="157">
        <v>720513</v>
      </c>
    </row>
    <row r="406" spans="1:4" ht="51" x14ac:dyDescent="0.2">
      <c r="A406" s="502">
        <v>1</v>
      </c>
      <c r="B406" s="503" t="s">
        <v>515</v>
      </c>
      <c r="C406" s="465" t="s">
        <v>2080</v>
      </c>
      <c r="D406" s="157">
        <v>720513</v>
      </c>
    </row>
    <row r="407" spans="1:4" ht="51" x14ac:dyDescent="0.2">
      <c r="A407" s="502">
        <v>10</v>
      </c>
      <c r="B407" s="503" t="s">
        <v>143</v>
      </c>
      <c r="C407" s="465" t="s">
        <v>2080</v>
      </c>
      <c r="D407" s="157">
        <v>720513</v>
      </c>
    </row>
    <row r="408" spans="1:4" ht="51" x14ac:dyDescent="0.2">
      <c r="A408" s="502">
        <v>2</v>
      </c>
      <c r="B408" s="503" t="s">
        <v>523</v>
      </c>
      <c r="C408" s="465" t="s">
        <v>2080</v>
      </c>
      <c r="D408" s="157">
        <v>720513</v>
      </c>
    </row>
    <row r="409" spans="1:4" ht="51" x14ac:dyDescent="0.2">
      <c r="A409" s="502">
        <v>1</v>
      </c>
      <c r="B409" s="503" t="s">
        <v>517</v>
      </c>
      <c r="C409" s="465" t="s">
        <v>2080</v>
      </c>
      <c r="D409" s="157">
        <v>720513</v>
      </c>
    </row>
    <row r="410" spans="1:4" ht="51" x14ac:dyDescent="0.2">
      <c r="A410" s="502">
        <v>10</v>
      </c>
      <c r="B410" s="503" t="s">
        <v>12</v>
      </c>
      <c r="C410" s="465" t="s">
        <v>2080</v>
      </c>
      <c r="D410" s="157">
        <v>720513</v>
      </c>
    </row>
    <row r="411" spans="1:4" ht="51" x14ac:dyDescent="0.2">
      <c r="A411" s="502">
        <v>2</v>
      </c>
      <c r="B411" s="503" t="s">
        <v>717</v>
      </c>
      <c r="C411" s="465" t="s">
        <v>2080</v>
      </c>
      <c r="D411" s="157">
        <v>720513</v>
      </c>
    </row>
    <row r="412" spans="1:4" ht="51" x14ac:dyDescent="0.2">
      <c r="A412" s="502">
        <v>1</v>
      </c>
      <c r="B412" s="503" t="s">
        <v>518</v>
      </c>
      <c r="C412" s="465" t="s">
        <v>2080</v>
      </c>
      <c r="D412" s="157">
        <v>720513</v>
      </c>
    </row>
    <row r="413" spans="1:4" ht="51" x14ac:dyDescent="0.2">
      <c r="A413" s="502">
        <v>1</v>
      </c>
      <c r="B413" s="503" t="s">
        <v>519</v>
      </c>
      <c r="C413" s="465" t="s">
        <v>2080</v>
      </c>
      <c r="D413" s="157">
        <v>720513</v>
      </c>
    </row>
    <row r="414" spans="1:4" ht="51" x14ac:dyDescent="0.2">
      <c r="A414" s="502">
        <v>10</v>
      </c>
      <c r="B414" s="503" t="s">
        <v>14</v>
      </c>
      <c r="C414" s="465" t="s">
        <v>2080</v>
      </c>
      <c r="D414" s="157">
        <v>720513</v>
      </c>
    </row>
    <row r="415" spans="1:4" ht="51" x14ac:dyDescent="0.2">
      <c r="A415" s="502">
        <v>1</v>
      </c>
      <c r="B415" s="503" t="s">
        <v>520</v>
      </c>
      <c r="C415" s="465" t="s">
        <v>2080</v>
      </c>
      <c r="D415" s="157">
        <v>720513</v>
      </c>
    </row>
    <row r="416" spans="1:4" ht="51" x14ac:dyDescent="0.2">
      <c r="A416" s="502">
        <v>8</v>
      </c>
      <c r="B416" s="503" t="s">
        <v>135</v>
      </c>
      <c r="C416" s="465" t="s">
        <v>2080</v>
      </c>
      <c r="D416" s="157">
        <v>720513</v>
      </c>
    </row>
    <row r="417" spans="1:4" ht="51" x14ac:dyDescent="0.2">
      <c r="A417" s="502">
        <v>1</v>
      </c>
      <c r="B417" s="503" t="s">
        <v>51</v>
      </c>
      <c r="C417" s="465" t="s">
        <v>2080</v>
      </c>
      <c r="D417" s="157">
        <v>720513</v>
      </c>
    </row>
    <row r="418" spans="1:4" ht="51" x14ac:dyDescent="0.2">
      <c r="A418" s="502">
        <v>2</v>
      </c>
      <c r="B418" s="503" t="s">
        <v>52</v>
      </c>
      <c r="C418" s="465" t="s">
        <v>2080</v>
      </c>
      <c r="D418" s="157">
        <v>720513</v>
      </c>
    </row>
    <row r="419" spans="1:4" ht="51" x14ac:dyDescent="0.2">
      <c r="A419" s="502">
        <v>1</v>
      </c>
      <c r="B419" s="503" t="s">
        <v>521</v>
      </c>
      <c r="C419" s="465" t="s">
        <v>2080</v>
      </c>
      <c r="D419" s="157">
        <v>720513</v>
      </c>
    </row>
    <row r="420" spans="1:4" ht="51" x14ac:dyDescent="0.2">
      <c r="A420" s="502">
        <v>1</v>
      </c>
      <c r="B420" s="503" t="s">
        <v>522</v>
      </c>
      <c r="C420" s="465" t="s">
        <v>2080</v>
      </c>
      <c r="D420" s="157">
        <v>720513</v>
      </c>
    </row>
    <row r="421" spans="1:4" ht="51" x14ac:dyDescent="0.2">
      <c r="A421" s="502">
        <v>2</v>
      </c>
      <c r="B421" s="503" t="s">
        <v>279</v>
      </c>
      <c r="C421" s="465" t="s">
        <v>2080</v>
      </c>
      <c r="D421" s="157">
        <v>720513</v>
      </c>
    </row>
    <row r="422" spans="1:4" ht="51" x14ac:dyDescent="0.2">
      <c r="A422" s="502">
        <v>4</v>
      </c>
      <c r="B422" s="503" t="s">
        <v>287</v>
      </c>
      <c r="C422" s="465" t="s">
        <v>2080</v>
      </c>
      <c r="D422" s="157">
        <v>720513</v>
      </c>
    </row>
    <row r="423" spans="1:4" x14ac:dyDescent="0.2">
      <c r="A423" s="502">
        <v>15</v>
      </c>
      <c r="B423" s="503" t="s">
        <v>547</v>
      </c>
      <c r="C423" s="244" t="s">
        <v>2081</v>
      </c>
      <c r="D423" s="157">
        <v>720513</v>
      </c>
    </row>
    <row r="424" spans="1:4" x14ac:dyDescent="0.2">
      <c r="A424" s="502">
        <v>5</v>
      </c>
      <c r="B424" s="503" t="s">
        <v>288</v>
      </c>
      <c r="C424" s="244" t="s">
        <v>2081</v>
      </c>
      <c r="D424" s="157">
        <v>720513</v>
      </c>
    </row>
    <row r="425" spans="1:4" x14ac:dyDescent="0.2">
      <c r="A425" s="502">
        <v>6</v>
      </c>
      <c r="B425" s="503" t="s">
        <v>63</v>
      </c>
      <c r="C425" s="244" t="s">
        <v>2081</v>
      </c>
      <c r="D425" s="157">
        <v>720261</v>
      </c>
    </row>
    <row r="426" spans="1:4" x14ac:dyDescent="0.2">
      <c r="A426" s="502">
        <v>7</v>
      </c>
      <c r="B426" s="503" t="s">
        <v>77</v>
      </c>
      <c r="C426" s="244" t="s">
        <v>2081</v>
      </c>
      <c r="D426" s="157">
        <v>720261</v>
      </c>
    </row>
    <row r="427" spans="1:4" x14ac:dyDescent="0.2">
      <c r="A427" s="502">
        <v>15</v>
      </c>
      <c r="B427" s="503" t="s">
        <v>404</v>
      </c>
      <c r="C427" s="244" t="s">
        <v>2081</v>
      </c>
      <c r="D427" s="157">
        <v>720261</v>
      </c>
    </row>
    <row r="428" spans="1:4" x14ac:dyDescent="0.2">
      <c r="A428" s="502">
        <v>15</v>
      </c>
      <c r="B428" s="503" t="s">
        <v>405</v>
      </c>
      <c r="C428" s="244" t="s">
        <v>2081</v>
      </c>
      <c r="D428" s="157">
        <v>720261</v>
      </c>
    </row>
    <row r="429" spans="1:4" x14ac:dyDescent="0.2">
      <c r="A429" s="502">
        <v>5</v>
      </c>
      <c r="B429" s="503" t="s">
        <v>57</v>
      </c>
      <c r="C429" s="244" t="s">
        <v>2081</v>
      </c>
      <c r="D429" s="157">
        <v>720261</v>
      </c>
    </row>
    <row r="430" spans="1:4" x14ac:dyDescent="0.2">
      <c r="A430" s="502">
        <v>6</v>
      </c>
      <c r="B430" s="503" t="s">
        <v>64</v>
      </c>
      <c r="C430" s="244" t="s">
        <v>2081</v>
      </c>
      <c r="D430" s="157"/>
    </row>
    <row r="431" spans="1:4" x14ac:dyDescent="0.2">
      <c r="A431" s="502">
        <v>6</v>
      </c>
      <c r="B431" s="503" t="s">
        <v>65</v>
      </c>
      <c r="C431" s="244" t="s">
        <v>2081</v>
      </c>
      <c r="D431" s="157">
        <v>720095</v>
      </c>
    </row>
    <row r="432" spans="1:4" x14ac:dyDescent="0.2">
      <c r="A432" s="502">
        <v>5</v>
      </c>
      <c r="B432" s="503" t="s">
        <v>60</v>
      </c>
      <c r="C432" s="244" t="s">
        <v>2081</v>
      </c>
      <c r="D432" s="157">
        <v>720095</v>
      </c>
    </row>
    <row r="433" spans="1:4" x14ac:dyDescent="0.2">
      <c r="A433" s="502">
        <v>5</v>
      </c>
      <c r="B433" s="503" t="s">
        <v>61</v>
      </c>
      <c r="C433" s="244" t="s">
        <v>2081</v>
      </c>
      <c r="D433" s="157">
        <v>720095</v>
      </c>
    </row>
    <row r="434" spans="1:4" x14ac:dyDescent="0.2">
      <c r="A434" s="502">
        <v>6</v>
      </c>
      <c r="B434" s="503" t="s">
        <v>229</v>
      </c>
      <c r="C434" s="244" t="s">
        <v>2081</v>
      </c>
      <c r="D434" s="157">
        <v>720095</v>
      </c>
    </row>
    <row r="435" spans="1:4" x14ac:dyDescent="0.2">
      <c r="A435" s="502">
        <v>6</v>
      </c>
      <c r="B435" s="503" t="s">
        <v>230</v>
      </c>
      <c r="C435" s="244" t="s">
        <v>2081</v>
      </c>
      <c r="D435" s="157">
        <v>720095</v>
      </c>
    </row>
    <row r="436" spans="1:4" x14ac:dyDescent="0.2">
      <c r="A436" s="502">
        <v>6</v>
      </c>
      <c r="B436" s="503" t="s">
        <v>231</v>
      </c>
      <c r="C436" s="244" t="s">
        <v>2081</v>
      </c>
      <c r="D436" s="157">
        <v>720095</v>
      </c>
    </row>
    <row r="437" spans="1:4" x14ac:dyDescent="0.2">
      <c r="A437" s="502">
        <v>6</v>
      </c>
      <c r="B437" s="503" t="s">
        <v>232</v>
      </c>
      <c r="C437" s="244" t="s">
        <v>2081</v>
      </c>
      <c r="D437" s="157">
        <v>720095</v>
      </c>
    </row>
    <row r="438" spans="1:4" x14ac:dyDescent="0.2">
      <c r="A438" s="502">
        <v>5</v>
      </c>
      <c r="B438" s="503" t="s">
        <v>62</v>
      </c>
      <c r="C438" s="244" t="s">
        <v>2081</v>
      </c>
      <c r="D438" s="157">
        <v>720095</v>
      </c>
    </row>
    <row r="439" spans="1:4" x14ac:dyDescent="0.2">
      <c r="A439" s="502">
        <v>15</v>
      </c>
      <c r="B439" s="503" t="s">
        <v>415</v>
      </c>
      <c r="C439" s="244" t="s">
        <v>2081</v>
      </c>
      <c r="D439" s="157">
        <v>720095</v>
      </c>
    </row>
    <row r="440" spans="1:4" x14ac:dyDescent="0.2">
      <c r="A440" s="502">
        <v>7</v>
      </c>
      <c r="B440" s="503" t="s">
        <v>130</v>
      </c>
      <c r="C440" s="244" t="s">
        <v>2082</v>
      </c>
      <c r="D440" s="157">
        <v>720095</v>
      </c>
    </row>
    <row r="441" spans="1:4" x14ac:dyDescent="0.2">
      <c r="A441" s="502">
        <v>6</v>
      </c>
      <c r="B441" s="503" t="s">
        <v>63</v>
      </c>
      <c r="C441" s="244" t="s">
        <v>2083</v>
      </c>
      <c r="D441" s="157">
        <v>720095</v>
      </c>
    </row>
    <row r="442" spans="1:4" x14ac:dyDescent="0.2">
      <c r="A442" s="502">
        <v>6</v>
      </c>
      <c r="B442" s="503" t="s">
        <v>65</v>
      </c>
      <c r="C442" s="244" t="s">
        <v>2083</v>
      </c>
      <c r="D442" s="157">
        <v>720095</v>
      </c>
    </row>
    <row r="443" spans="1:4" x14ac:dyDescent="0.2">
      <c r="A443" s="502">
        <v>4</v>
      </c>
      <c r="B443" s="503" t="s">
        <v>283</v>
      </c>
      <c r="C443" s="244" t="s">
        <v>2083</v>
      </c>
      <c r="D443" s="157">
        <v>720095</v>
      </c>
    </row>
    <row r="444" spans="1:4" x14ac:dyDescent="0.2">
      <c r="A444" s="502">
        <v>6</v>
      </c>
      <c r="B444" s="503" t="s">
        <v>229</v>
      </c>
      <c r="C444" s="244" t="s">
        <v>2083</v>
      </c>
      <c r="D444" s="157"/>
    </row>
    <row r="445" spans="1:4" x14ac:dyDescent="0.2">
      <c r="A445" s="502">
        <v>4</v>
      </c>
      <c r="B445" s="503" t="s">
        <v>287</v>
      </c>
      <c r="C445" s="244" t="s">
        <v>2083</v>
      </c>
      <c r="D445" s="157">
        <v>720527</v>
      </c>
    </row>
    <row r="446" spans="1:4" x14ac:dyDescent="0.2">
      <c r="D446" s="157">
        <v>720205</v>
      </c>
    </row>
    <row r="447" spans="1:4" x14ac:dyDescent="0.2">
      <c r="D447" s="157">
        <v>720205</v>
      </c>
    </row>
    <row r="448" spans="1:4" x14ac:dyDescent="0.2">
      <c r="D448" s="157">
        <v>720205</v>
      </c>
    </row>
    <row r="449" spans="4:4" x14ac:dyDescent="0.2">
      <c r="D449" s="157">
        <v>720205</v>
      </c>
    </row>
    <row r="450" spans="4:4" x14ac:dyDescent="0.2">
      <c r="D450" s="157">
        <v>720205</v>
      </c>
    </row>
    <row r="451" spans="4:4" x14ac:dyDescent="0.2">
      <c r="D451" s="157">
        <v>720205</v>
      </c>
    </row>
    <row r="452" spans="4:4" x14ac:dyDescent="0.2">
      <c r="D452" s="157">
        <v>720205</v>
      </c>
    </row>
    <row r="453" spans="4:4" x14ac:dyDescent="0.2">
      <c r="D453" s="157">
        <v>720205</v>
      </c>
    </row>
    <row r="454" spans="4:4" x14ac:dyDescent="0.2">
      <c r="D454" s="157">
        <v>720205</v>
      </c>
    </row>
    <row r="455" spans="4:4" x14ac:dyDescent="0.2">
      <c r="D455" s="157">
        <v>720205</v>
      </c>
    </row>
    <row r="456" spans="4:4" x14ac:dyDescent="0.2">
      <c r="D456" s="157">
        <v>720205</v>
      </c>
    </row>
    <row r="457" spans="4:4" x14ac:dyDescent="0.2">
      <c r="D457" s="157">
        <v>720205</v>
      </c>
    </row>
    <row r="458" spans="4:4" x14ac:dyDescent="0.2">
      <c r="D458" s="157">
        <v>720205</v>
      </c>
    </row>
    <row r="459" spans="4:4" x14ac:dyDescent="0.2">
      <c r="D459" s="157">
        <v>720205</v>
      </c>
    </row>
    <row r="460" spans="4:4" x14ac:dyDescent="0.2">
      <c r="D460" s="157">
        <v>720205</v>
      </c>
    </row>
    <row r="461" spans="4:4" x14ac:dyDescent="0.2">
      <c r="D461" s="157">
        <v>720205</v>
      </c>
    </row>
    <row r="462" spans="4:4" x14ac:dyDescent="0.2">
      <c r="D462" s="157">
        <v>720205</v>
      </c>
    </row>
    <row r="463" spans="4:4" x14ac:dyDescent="0.2">
      <c r="D463" s="157">
        <v>720205</v>
      </c>
    </row>
    <row r="464" spans="4:4" x14ac:dyDescent="0.2">
      <c r="D464" s="157">
        <v>720205</v>
      </c>
    </row>
    <row r="465" spans="4:4" x14ac:dyDescent="0.2">
      <c r="D465" s="157">
        <v>720205</v>
      </c>
    </row>
    <row r="466" spans="4:4" x14ac:dyDescent="0.2">
      <c r="D466" s="157">
        <v>720205</v>
      </c>
    </row>
    <row r="467" spans="4:4" x14ac:dyDescent="0.2">
      <c r="D467" s="157">
        <v>150173</v>
      </c>
    </row>
    <row r="468" spans="4:4" x14ac:dyDescent="0.2">
      <c r="D468" s="157">
        <v>150173</v>
      </c>
    </row>
    <row r="469" spans="4:4" x14ac:dyDescent="0.2">
      <c r="D469" s="157">
        <v>150188</v>
      </c>
    </row>
    <row r="470" spans="4:4" x14ac:dyDescent="0.2">
      <c r="D470" s="157">
        <v>150188</v>
      </c>
    </row>
    <row r="471" spans="4:4" x14ac:dyDescent="0.2">
      <c r="D471" s="157">
        <v>150188</v>
      </c>
    </row>
    <row r="472" spans="4:4" x14ac:dyDescent="0.2">
      <c r="D472" s="157">
        <v>150188</v>
      </c>
    </row>
    <row r="473" spans="4:4" x14ac:dyDescent="0.2">
      <c r="D473" s="157">
        <v>150188</v>
      </c>
    </row>
    <row r="474" spans="4:4" x14ac:dyDescent="0.2">
      <c r="D474" s="157">
        <v>150188</v>
      </c>
    </row>
    <row r="475" spans="4:4" x14ac:dyDescent="0.2">
      <c r="D475" s="157">
        <v>150188</v>
      </c>
    </row>
    <row r="476" spans="4:4" x14ac:dyDescent="0.2">
      <c r="D476" s="157">
        <v>150188</v>
      </c>
    </row>
    <row r="477" spans="4:4" x14ac:dyDescent="0.2">
      <c r="D477" s="157">
        <v>150188</v>
      </c>
    </row>
    <row r="478" spans="4:4" x14ac:dyDescent="0.2">
      <c r="D478" s="157">
        <v>150188</v>
      </c>
    </row>
    <row r="479" spans="4:4" x14ac:dyDescent="0.2">
      <c r="D479" s="157">
        <v>150188</v>
      </c>
    </row>
    <row r="480" spans="4:4" x14ac:dyDescent="0.2">
      <c r="D480" s="157">
        <v>150188</v>
      </c>
    </row>
    <row r="481" spans="4:4" x14ac:dyDescent="0.2">
      <c r="D481" s="157">
        <v>150188</v>
      </c>
    </row>
    <row r="482" spans="4:4" x14ac:dyDescent="0.2">
      <c r="D482" s="157">
        <v>150188</v>
      </c>
    </row>
    <row r="483" spans="4:4" x14ac:dyDescent="0.2">
      <c r="D483" s="157">
        <v>150188</v>
      </c>
    </row>
    <row r="484" spans="4:4" x14ac:dyDescent="0.2">
      <c r="D484" s="157">
        <v>150188</v>
      </c>
    </row>
    <row r="485" spans="4:4" x14ac:dyDescent="0.2">
      <c r="D485" s="157">
        <v>150188</v>
      </c>
    </row>
    <row r="486" spans="4:4" ht="25.5" x14ac:dyDescent="0.2">
      <c r="D486" s="517" t="s">
        <v>3425</v>
      </c>
    </row>
    <row r="487" spans="4:4" ht="25.5" x14ac:dyDescent="0.2">
      <c r="D487" s="517" t="s">
        <v>3425</v>
      </c>
    </row>
    <row r="488" spans="4:4" ht="25.5" x14ac:dyDescent="0.2">
      <c r="D488" s="517" t="s">
        <v>3425</v>
      </c>
    </row>
    <row r="489" spans="4:4" ht="25.5" x14ac:dyDescent="0.2">
      <c r="D489" s="517" t="s">
        <v>3425</v>
      </c>
    </row>
    <row r="490" spans="4:4" ht="25.5" x14ac:dyDescent="0.2">
      <c r="D490" s="517" t="s">
        <v>3425</v>
      </c>
    </row>
    <row r="491" spans="4:4" ht="25.5" x14ac:dyDescent="0.2">
      <c r="D491" s="517" t="s">
        <v>3425</v>
      </c>
    </row>
    <row r="492" spans="4:4" ht="25.5" x14ac:dyDescent="0.2">
      <c r="D492" s="517" t="s">
        <v>3425</v>
      </c>
    </row>
    <row r="493" spans="4:4" ht="25.5" x14ac:dyDescent="0.2">
      <c r="D493" s="517" t="s">
        <v>3425</v>
      </c>
    </row>
    <row r="494" spans="4:4" ht="25.5" x14ac:dyDescent="0.2">
      <c r="D494" s="517" t="s">
        <v>3425</v>
      </c>
    </row>
    <row r="495" spans="4:4" ht="25.5" x14ac:dyDescent="0.2">
      <c r="D495" s="517" t="s">
        <v>3425</v>
      </c>
    </row>
    <row r="496" spans="4:4" ht="25.5" x14ac:dyDescent="0.2">
      <c r="D496" s="517" t="s">
        <v>3425</v>
      </c>
    </row>
    <row r="497" spans="4:4" ht="25.5" x14ac:dyDescent="0.2">
      <c r="D497" s="517" t="s">
        <v>3425</v>
      </c>
    </row>
    <row r="498" spans="4:4" ht="25.5" x14ac:dyDescent="0.2">
      <c r="D498" s="517" t="s">
        <v>3425</v>
      </c>
    </row>
    <row r="499" spans="4:4" ht="25.5" x14ac:dyDescent="0.2">
      <c r="D499" s="517" t="s">
        <v>3425</v>
      </c>
    </row>
    <row r="500" spans="4:4" ht="25.5" x14ac:dyDescent="0.2">
      <c r="D500" s="517" t="s">
        <v>3425</v>
      </c>
    </row>
    <row r="501" spans="4:4" ht="25.5" x14ac:dyDescent="0.2">
      <c r="D501" s="517" t="s">
        <v>3425</v>
      </c>
    </row>
    <row r="502" spans="4:4" ht="25.5" x14ac:dyDescent="0.2">
      <c r="D502" s="517" t="s">
        <v>3425</v>
      </c>
    </row>
    <row r="503" spans="4:4" x14ac:dyDescent="0.2">
      <c r="D503" s="157">
        <v>720191</v>
      </c>
    </row>
    <row r="504" spans="4:4" x14ac:dyDescent="0.2">
      <c r="D504" s="157">
        <v>720506</v>
      </c>
    </row>
    <row r="505" spans="4:4" x14ac:dyDescent="0.2">
      <c r="D505" s="157">
        <v>720506</v>
      </c>
    </row>
    <row r="506" spans="4:4" x14ac:dyDescent="0.2">
      <c r="D506" s="157">
        <v>720506</v>
      </c>
    </row>
    <row r="507" spans="4:4" x14ac:dyDescent="0.2">
      <c r="D507" s="157">
        <v>720506</v>
      </c>
    </row>
    <row r="508" spans="4:4" x14ac:dyDescent="0.2">
      <c r="D508" s="157">
        <v>720506</v>
      </c>
    </row>
  </sheetData>
  <sortState xmlns:xlrd2="http://schemas.microsoft.com/office/spreadsheetml/2017/richdata2" ref="A2:D445">
    <sortCondition ref="C55:C445"/>
  </sortState>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99CC"/>
  </sheetPr>
  <dimension ref="A1:AX35"/>
  <sheetViews>
    <sheetView topLeftCell="A20" zoomScaleNormal="100" workbookViewId="0">
      <selection activeCell="E32" sqref="E32"/>
    </sheetView>
  </sheetViews>
  <sheetFormatPr defaultColWidth="9.140625" defaultRowHeight="12.75" x14ac:dyDescent="0.2"/>
  <cols>
    <col min="1" max="2" width="41.28515625" style="135" customWidth="1"/>
    <col min="3" max="3" width="61.140625" style="136" customWidth="1"/>
    <col min="4" max="4" width="18.140625" style="157" customWidth="1"/>
    <col min="5" max="36" width="9.140625" style="5"/>
    <col min="37" max="37" width="9.140625" style="234"/>
    <col min="38" max="16384" width="9.140625" style="134"/>
  </cols>
  <sheetData>
    <row r="1" spans="1:36" x14ac:dyDescent="0.2">
      <c r="A1" s="132" t="s">
        <v>503</v>
      </c>
      <c r="B1" s="132"/>
      <c r="C1" s="133" t="s">
        <v>108</v>
      </c>
      <c r="D1" s="545" t="s">
        <v>1124</v>
      </c>
    </row>
    <row r="2" spans="1:36" ht="25.5" x14ac:dyDescent="0.2">
      <c r="A2" s="520" t="s">
        <v>4303</v>
      </c>
      <c r="B2" s="58" t="s">
        <v>4304</v>
      </c>
      <c r="C2" s="254" t="s">
        <v>678</v>
      </c>
      <c r="D2" s="157">
        <v>720515</v>
      </c>
    </row>
    <row r="3" spans="1:36" ht="38.25" customHeight="1" x14ac:dyDescent="0.2">
      <c r="A3" s="61" t="s">
        <v>1642</v>
      </c>
      <c r="B3" s="61"/>
      <c r="C3" s="245" t="s">
        <v>116</v>
      </c>
      <c r="D3" s="402">
        <v>720524</v>
      </c>
    </row>
    <row r="4" spans="1:36" ht="38.25" customHeight="1" x14ac:dyDescent="0.2">
      <c r="A4" s="465" t="s">
        <v>2116</v>
      </c>
      <c r="B4" s="465"/>
      <c r="C4" s="245" t="s">
        <v>2117</v>
      </c>
      <c r="D4" s="402">
        <v>720516</v>
      </c>
    </row>
    <row r="5" spans="1:36" ht="214.5" customHeight="1" x14ac:dyDescent="0.2">
      <c r="A5" s="465" t="s">
        <v>2058</v>
      </c>
      <c r="B5" s="622"/>
      <c r="C5" s="474" t="s">
        <v>3462</v>
      </c>
      <c r="D5" s="478">
        <v>720529</v>
      </c>
    </row>
    <row r="6" spans="1:36" ht="99" customHeight="1" x14ac:dyDescent="0.2">
      <c r="A6" s="246" t="s">
        <v>4305</v>
      </c>
      <c r="B6" s="246" t="s">
        <v>4306</v>
      </c>
      <c r="C6" s="245" t="s">
        <v>1103</v>
      </c>
      <c r="D6" s="402">
        <v>720222</v>
      </c>
    </row>
    <row r="7" spans="1:36" s="180" customFormat="1" x14ac:dyDescent="0.2">
      <c r="A7" s="178" t="s">
        <v>891</v>
      </c>
      <c r="B7" s="189"/>
      <c r="C7" s="189" t="s">
        <v>299</v>
      </c>
      <c r="D7" s="445">
        <v>150191</v>
      </c>
      <c r="E7" s="418"/>
      <c r="F7" s="418"/>
      <c r="G7" s="418"/>
      <c r="H7" s="418"/>
      <c r="I7" s="418"/>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18"/>
    </row>
    <row r="8" spans="1:36" ht="95.25" customHeight="1" x14ac:dyDescent="0.2">
      <c r="A8" s="465" t="s">
        <v>4307</v>
      </c>
      <c r="B8" s="61" t="s">
        <v>4308</v>
      </c>
      <c r="C8" s="245" t="s">
        <v>1703</v>
      </c>
      <c r="D8" s="402">
        <v>720090</v>
      </c>
    </row>
    <row r="9" spans="1:36" ht="140.25" x14ac:dyDescent="0.2">
      <c r="A9" s="465" t="s">
        <v>4307</v>
      </c>
      <c r="B9" s="465" t="s">
        <v>4309</v>
      </c>
      <c r="C9" s="219" t="s">
        <v>1704</v>
      </c>
      <c r="D9" s="402">
        <v>150201</v>
      </c>
    </row>
    <row r="10" spans="1:36" ht="25.5" x14ac:dyDescent="0.2">
      <c r="A10" s="509" t="s">
        <v>3315</v>
      </c>
      <c r="B10" s="509"/>
      <c r="C10" s="501" t="s">
        <v>1514</v>
      </c>
      <c r="D10" s="402">
        <v>720534</v>
      </c>
    </row>
    <row r="11" spans="1:36" ht="44.25" customHeight="1" x14ac:dyDescent="0.2">
      <c r="A11" s="74" t="s">
        <v>1545</v>
      </c>
      <c r="B11" s="74"/>
      <c r="C11" s="245" t="s">
        <v>1546</v>
      </c>
      <c r="D11" s="402">
        <v>720514</v>
      </c>
    </row>
    <row r="12" spans="1:36" ht="44.25" customHeight="1" x14ac:dyDescent="0.2">
      <c r="A12" s="509" t="s">
        <v>3445</v>
      </c>
      <c r="B12" s="509"/>
      <c r="C12" s="569" t="s">
        <v>1546</v>
      </c>
      <c r="D12" s="538" t="s">
        <v>844</v>
      </c>
    </row>
    <row r="13" spans="1:36" ht="66.75" customHeight="1" x14ac:dyDescent="0.2">
      <c r="A13" s="465" t="s">
        <v>3326</v>
      </c>
      <c r="B13" s="465"/>
      <c r="C13" s="245" t="s">
        <v>3327</v>
      </c>
      <c r="D13" s="402">
        <v>720537</v>
      </c>
    </row>
    <row r="14" spans="1:36" s="180" customFormat="1" ht="38.25" x14ac:dyDescent="0.2">
      <c r="A14" s="153" t="s">
        <v>2109</v>
      </c>
      <c r="B14" s="304"/>
      <c r="C14" s="512" t="s">
        <v>2110</v>
      </c>
      <c r="D14" s="445" t="s">
        <v>844</v>
      </c>
      <c r="E14" s="418"/>
      <c r="F14" s="418"/>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8"/>
      <c r="AE14" s="418"/>
      <c r="AF14" s="418"/>
      <c r="AG14" s="418"/>
      <c r="AH14" s="418"/>
      <c r="AI14" s="418"/>
      <c r="AJ14" s="418"/>
    </row>
    <row r="15" spans="1:36" ht="205.5" customHeight="1" x14ac:dyDescent="0.2">
      <c r="A15" s="509" t="s">
        <v>4310</v>
      </c>
      <c r="B15" s="623" t="s">
        <v>4311</v>
      </c>
      <c r="C15" s="472" t="s">
        <v>1702</v>
      </c>
      <c r="D15" s="328">
        <v>720513</v>
      </c>
    </row>
    <row r="16" spans="1:36" ht="25.5" x14ac:dyDescent="0.2">
      <c r="A16" s="135" t="s">
        <v>224</v>
      </c>
      <c r="C16" s="245" t="s">
        <v>225</v>
      </c>
      <c r="D16" s="402">
        <v>720261</v>
      </c>
    </row>
    <row r="17" spans="1:50" s="180" customFormat="1" ht="38.25" x14ac:dyDescent="0.2">
      <c r="A17" s="153" t="s">
        <v>1071</v>
      </c>
      <c r="B17" s="304"/>
      <c r="C17" s="512" t="s">
        <v>1141</v>
      </c>
      <c r="D17" s="445">
        <v>150303</v>
      </c>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row>
    <row r="18" spans="1:50" ht="47.25" customHeight="1" x14ac:dyDescent="0.2">
      <c r="A18" s="244" t="s">
        <v>4312</v>
      </c>
      <c r="B18" s="244" t="s">
        <v>4313</v>
      </c>
      <c r="C18" s="245" t="s">
        <v>1679</v>
      </c>
      <c r="D18" s="402">
        <v>720095</v>
      </c>
    </row>
    <row r="19" spans="1:50" s="188" customFormat="1" ht="78" customHeight="1" x14ac:dyDescent="0.2">
      <c r="A19" s="546" t="s">
        <v>4315</v>
      </c>
      <c r="B19" s="546" t="s">
        <v>4314</v>
      </c>
      <c r="C19" s="409" t="s">
        <v>1590</v>
      </c>
      <c r="D19" s="403">
        <v>720206</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416"/>
    </row>
    <row r="20" spans="1:50" s="188" customFormat="1" ht="114" customHeight="1" x14ac:dyDescent="0.2">
      <c r="A20" s="509" t="s">
        <v>4316</v>
      </c>
      <c r="B20" s="509" t="s">
        <v>4317</v>
      </c>
      <c r="C20" s="522" t="s">
        <v>3420</v>
      </c>
      <c r="D20" s="403">
        <v>720407</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416"/>
    </row>
    <row r="21" spans="1:50" s="188" customFormat="1" ht="25.5" x14ac:dyDescent="0.2">
      <c r="A21" s="74" t="s">
        <v>1126</v>
      </c>
      <c r="B21" s="74"/>
      <c r="C21" s="409" t="s">
        <v>1521</v>
      </c>
      <c r="D21" s="403">
        <v>720408</v>
      </c>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416"/>
    </row>
    <row r="22" spans="1:50" s="188" customFormat="1" ht="25.5" x14ac:dyDescent="0.2">
      <c r="A22" s="57" t="s">
        <v>1520</v>
      </c>
      <c r="B22" s="57"/>
      <c r="C22" s="547" t="s">
        <v>1581</v>
      </c>
      <c r="D22" s="518">
        <v>720371</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416"/>
    </row>
    <row r="23" spans="1:50" s="188" customFormat="1" ht="25.5" x14ac:dyDescent="0.2">
      <c r="A23" s="57" t="s">
        <v>1166</v>
      </c>
      <c r="B23" s="57"/>
      <c r="C23" s="408" t="s">
        <v>1167</v>
      </c>
      <c r="D23" s="518">
        <v>720448</v>
      </c>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416"/>
    </row>
    <row r="24" spans="1:50" s="188" customFormat="1" ht="25.5" x14ac:dyDescent="0.2">
      <c r="A24" s="57" t="s">
        <v>1168</v>
      </c>
      <c r="B24" s="57"/>
      <c r="C24" s="522" t="s">
        <v>3439</v>
      </c>
      <c r="D24" s="518">
        <v>720449</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416"/>
    </row>
    <row r="25" spans="1:50" s="188" customFormat="1" ht="25.5" x14ac:dyDescent="0.2">
      <c r="A25" s="509" t="s">
        <v>3390</v>
      </c>
      <c r="B25" s="509"/>
      <c r="C25" s="409" t="s">
        <v>3391</v>
      </c>
      <c r="D25" s="403">
        <v>720438</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416"/>
    </row>
    <row r="26" spans="1:50" s="188" customFormat="1" x14ac:dyDescent="0.2">
      <c r="A26" s="509" t="s">
        <v>3393</v>
      </c>
      <c r="B26" s="509"/>
      <c r="C26" s="409" t="s">
        <v>3400</v>
      </c>
      <c r="D26" s="534" t="s">
        <v>844</v>
      </c>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416"/>
    </row>
    <row r="27" spans="1:50" s="188" customFormat="1" x14ac:dyDescent="0.2">
      <c r="A27" s="509" t="s">
        <v>3394</v>
      </c>
      <c r="B27" s="509"/>
      <c r="C27" s="409" t="s">
        <v>3392</v>
      </c>
      <c r="D27" s="534" t="s">
        <v>844</v>
      </c>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416"/>
    </row>
    <row r="28" spans="1:50" s="188" customFormat="1" ht="63.75" x14ac:dyDescent="0.2">
      <c r="A28" s="544" t="s">
        <v>1683</v>
      </c>
      <c r="B28" s="544"/>
      <c r="C28" s="408" t="s">
        <v>1684</v>
      </c>
      <c r="D28" s="59">
        <v>720527</v>
      </c>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416"/>
    </row>
    <row r="29" spans="1:50" ht="51" x14ac:dyDescent="0.2">
      <c r="A29" s="61" t="s">
        <v>1125</v>
      </c>
      <c r="B29" s="61"/>
      <c r="C29" s="254" t="s">
        <v>226</v>
      </c>
      <c r="D29" s="402">
        <v>720205</v>
      </c>
    </row>
    <row r="30" spans="1:50" s="180" customFormat="1" x14ac:dyDescent="0.2">
      <c r="A30" s="178" t="s">
        <v>3446</v>
      </c>
      <c r="B30" s="189"/>
      <c r="C30" s="304" t="s">
        <v>666</v>
      </c>
      <c r="D30" s="570" t="s">
        <v>844</v>
      </c>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7"/>
      <c r="AL30" s="190"/>
      <c r="AM30" s="190"/>
      <c r="AN30" s="190"/>
      <c r="AO30" s="190"/>
      <c r="AP30" s="190"/>
      <c r="AQ30" s="190"/>
      <c r="AR30" s="190"/>
      <c r="AS30" s="190"/>
      <c r="AT30" s="190"/>
      <c r="AU30" s="190"/>
      <c r="AV30" s="190"/>
      <c r="AW30" s="190"/>
      <c r="AX30" s="190"/>
    </row>
    <row r="31" spans="1:50" ht="76.5" x14ac:dyDescent="0.2">
      <c r="A31" s="61" t="s">
        <v>1559</v>
      </c>
      <c r="B31" s="61"/>
      <c r="C31" s="501" t="s">
        <v>1572</v>
      </c>
      <c r="D31" s="328">
        <v>150188</v>
      </c>
    </row>
    <row r="32" spans="1:50" x14ac:dyDescent="0.2">
      <c r="A32" s="465" t="s">
        <v>4629</v>
      </c>
      <c r="B32" s="61"/>
      <c r="C32" s="501" t="s">
        <v>1567</v>
      </c>
      <c r="D32" s="538" t="s">
        <v>844</v>
      </c>
    </row>
    <row r="33" spans="1:4" ht="38.25" x14ac:dyDescent="0.2">
      <c r="A33" s="61" t="s">
        <v>1598</v>
      </c>
      <c r="B33" s="61"/>
      <c r="C33" s="501" t="s">
        <v>2079</v>
      </c>
      <c r="D33" s="478" t="s">
        <v>3399</v>
      </c>
    </row>
    <row r="34" spans="1:4" ht="25.5" x14ac:dyDescent="0.2">
      <c r="A34" s="244" t="s">
        <v>227</v>
      </c>
      <c r="B34" s="244"/>
      <c r="C34" s="245" t="s">
        <v>544</v>
      </c>
      <c r="D34" s="402">
        <v>720191</v>
      </c>
    </row>
    <row r="35" spans="1:4" ht="25.5" x14ac:dyDescent="0.2">
      <c r="A35" s="135" t="s">
        <v>1503</v>
      </c>
      <c r="C35" s="136" t="s">
        <v>2078</v>
      </c>
      <c r="D35" s="157">
        <v>720506</v>
      </c>
    </row>
  </sheetData>
  <phoneticPr fontId="2" type="noConversion"/>
  <pageMargins left="0.75" right="0.75" top="1" bottom="1" header="0.5" footer="0.5"/>
  <pageSetup orientation="landscape" r:id="rId1"/>
  <headerFooter alignWithMargins="0">
    <oddHeader>&amp;C 21.  Private Duty Nursing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tint="0.39997558519241921"/>
  </sheetPr>
  <dimension ref="A1:I233"/>
  <sheetViews>
    <sheetView zoomScaleNormal="100" zoomScalePageLayoutView="91" workbookViewId="0">
      <selection activeCell="D27" sqref="D27"/>
    </sheetView>
  </sheetViews>
  <sheetFormatPr defaultColWidth="9.140625" defaultRowHeight="12.75" outlineLevelRow="2" x14ac:dyDescent="0.2"/>
  <cols>
    <col min="1" max="1" width="9" style="89" customWidth="1"/>
    <col min="2" max="3" width="52.140625" style="89" customWidth="1"/>
    <col min="4" max="4" width="14.5703125" style="89" customWidth="1"/>
    <col min="5" max="5" width="12.42578125" style="29" customWidth="1"/>
    <col min="6" max="6" width="10.85546875" style="139" customWidth="1"/>
    <col min="7" max="7" width="14.140625" style="157" customWidth="1"/>
    <col min="8" max="9" width="8.85546875" customWidth="1"/>
    <col min="10" max="16384" width="9.140625" style="89"/>
  </cols>
  <sheetData>
    <row r="1" spans="1:9" s="143" customFormat="1" ht="26.25" customHeight="1" x14ac:dyDescent="0.2">
      <c r="A1" s="9" t="s">
        <v>651</v>
      </c>
      <c r="B1" s="106" t="s">
        <v>650</v>
      </c>
      <c r="C1" s="106"/>
      <c r="D1" s="9" t="s">
        <v>728</v>
      </c>
      <c r="E1" s="9" t="s">
        <v>726</v>
      </c>
      <c r="F1" s="170" t="s">
        <v>727</v>
      </c>
      <c r="G1" s="8" t="s">
        <v>847</v>
      </c>
      <c r="H1" s="142"/>
      <c r="I1" s="142"/>
    </row>
    <row r="2" spans="1:9" outlineLevel="2" x14ac:dyDescent="0.2">
      <c r="A2" s="121" t="s">
        <v>440</v>
      </c>
      <c r="B2" s="92" t="s">
        <v>127</v>
      </c>
      <c r="C2" s="624"/>
      <c r="D2" s="144">
        <v>8</v>
      </c>
      <c r="E2" s="17"/>
      <c r="G2" s="466" t="s">
        <v>844</v>
      </c>
      <c r="H2" s="89"/>
      <c r="I2" s="89"/>
    </row>
    <row r="3" spans="1:9" outlineLevel="2" x14ac:dyDescent="0.2">
      <c r="A3" s="121" t="s">
        <v>440</v>
      </c>
      <c r="B3" s="92" t="s">
        <v>277</v>
      </c>
      <c r="C3" s="624"/>
      <c r="D3" s="144">
        <v>8</v>
      </c>
      <c r="F3" s="186"/>
      <c r="G3" s="59">
        <v>950041</v>
      </c>
      <c r="H3" s="89"/>
      <c r="I3" s="89"/>
    </row>
    <row r="4" spans="1:9" ht="15" outlineLevel="2" x14ac:dyDescent="0.25">
      <c r="A4" s="92" t="s">
        <v>89</v>
      </c>
      <c r="B4" s="92" t="s">
        <v>276</v>
      </c>
      <c r="C4" s="624"/>
      <c r="D4" s="144">
        <v>9</v>
      </c>
      <c r="F4" s="186"/>
      <c r="G4" s="252">
        <v>950008</v>
      </c>
      <c r="H4" s="89"/>
      <c r="I4" s="89"/>
    </row>
    <row r="5" spans="1:9" ht="19.5" customHeight="1" outlineLevel="2" x14ac:dyDescent="0.25">
      <c r="A5" s="121" t="s">
        <v>555</v>
      </c>
      <c r="B5" s="92" t="s">
        <v>3317</v>
      </c>
      <c r="C5" s="624"/>
      <c r="D5" s="144">
        <v>9</v>
      </c>
      <c r="F5" s="186"/>
      <c r="G5" s="252">
        <v>950042</v>
      </c>
      <c r="H5" s="89"/>
      <c r="I5" s="89"/>
    </row>
    <row r="6" spans="1:9" ht="18" customHeight="1" outlineLevel="2" x14ac:dyDescent="0.25">
      <c r="A6" s="121" t="s">
        <v>555</v>
      </c>
      <c r="B6" s="92" t="s">
        <v>3318</v>
      </c>
      <c r="C6" s="624"/>
      <c r="D6" s="144">
        <v>9</v>
      </c>
      <c r="F6" s="186"/>
      <c r="G6" s="252">
        <v>950043</v>
      </c>
      <c r="H6" s="89"/>
      <c r="I6" s="89"/>
    </row>
    <row r="7" spans="1:9" ht="15" outlineLevel="2" x14ac:dyDescent="0.25">
      <c r="A7" s="121" t="s">
        <v>543</v>
      </c>
      <c r="B7" s="92" t="s">
        <v>4318</v>
      </c>
      <c r="C7" s="624" t="s">
        <v>4319</v>
      </c>
      <c r="D7" s="144">
        <v>9</v>
      </c>
      <c r="F7" s="186"/>
      <c r="G7" s="252">
        <v>950016</v>
      </c>
      <c r="H7" s="89"/>
      <c r="I7" s="89"/>
    </row>
    <row r="8" spans="1:9" outlineLevel="2" x14ac:dyDescent="0.2">
      <c r="A8" s="121" t="s">
        <v>543</v>
      </c>
      <c r="B8" s="92" t="s">
        <v>1613</v>
      </c>
      <c r="C8" s="624"/>
      <c r="D8" s="144">
        <v>9</v>
      </c>
      <c r="F8" s="186"/>
      <c r="G8" s="59">
        <v>950031</v>
      </c>
      <c r="H8" s="341"/>
      <c r="I8" s="341"/>
    </row>
    <row r="9" spans="1:9" ht="15" outlineLevel="2" x14ac:dyDescent="0.25">
      <c r="A9" s="121" t="s">
        <v>543</v>
      </c>
      <c r="B9" s="92" t="s">
        <v>4320</v>
      </c>
      <c r="C9" s="624" t="s">
        <v>4321</v>
      </c>
      <c r="D9" s="144">
        <v>9</v>
      </c>
      <c r="F9" s="186"/>
      <c r="G9" s="252">
        <v>950017</v>
      </c>
      <c r="H9" s="89"/>
      <c r="I9" s="89"/>
    </row>
    <row r="10" spans="1:9" ht="15" outlineLevel="2" x14ac:dyDescent="0.25">
      <c r="A10" s="121" t="s">
        <v>543</v>
      </c>
      <c r="B10" s="92" t="s">
        <v>2106</v>
      </c>
      <c r="C10" s="624"/>
      <c r="D10" s="144">
        <v>9</v>
      </c>
      <c r="F10" s="186"/>
      <c r="G10" s="252" t="s">
        <v>844</v>
      </c>
      <c r="H10" s="89"/>
      <c r="I10" s="89"/>
    </row>
    <row r="11" spans="1:9" outlineLevel="2" x14ac:dyDescent="0.2">
      <c r="A11" s="92" t="s">
        <v>664</v>
      </c>
      <c r="B11" s="92" t="s">
        <v>125</v>
      </c>
      <c r="C11" s="624"/>
      <c r="D11" s="144">
        <v>9</v>
      </c>
      <c r="F11" s="186"/>
      <c r="G11" s="59">
        <v>950005</v>
      </c>
      <c r="H11" s="89"/>
      <c r="I11" s="89"/>
    </row>
    <row r="12" spans="1:9" outlineLevel="2" x14ac:dyDescent="0.2">
      <c r="A12" s="92" t="s">
        <v>664</v>
      </c>
      <c r="B12" s="92" t="s">
        <v>126</v>
      </c>
      <c r="C12" s="624"/>
      <c r="D12" s="144">
        <v>9</v>
      </c>
      <c r="F12" s="186"/>
      <c r="G12" s="59">
        <v>950012</v>
      </c>
      <c r="H12" s="89"/>
      <c r="I12" s="89"/>
    </row>
    <row r="13" spans="1:9" ht="15" outlineLevel="2" x14ac:dyDescent="0.25">
      <c r="A13" s="121" t="s">
        <v>93</v>
      </c>
      <c r="B13" s="92" t="s">
        <v>722</v>
      </c>
      <c r="C13" s="624"/>
      <c r="D13" s="144">
        <v>9</v>
      </c>
      <c r="F13" s="186"/>
      <c r="G13" s="252">
        <v>950018</v>
      </c>
      <c r="H13" s="89"/>
      <c r="I13" s="89"/>
    </row>
    <row r="14" spans="1:9" ht="15" outlineLevel="2" x14ac:dyDescent="0.25">
      <c r="A14" s="121" t="s">
        <v>93</v>
      </c>
      <c r="B14" s="92" t="s">
        <v>725</v>
      </c>
      <c r="C14" s="624"/>
      <c r="D14" s="144">
        <v>9</v>
      </c>
      <c r="F14" s="186"/>
      <c r="G14" s="252">
        <v>950019</v>
      </c>
      <c r="H14" s="89"/>
      <c r="I14" s="89"/>
    </row>
    <row r="15" spans="1:9" outlineLevel="2" x14ac:dyDescent="0.2">
      <c r="A15" s="121" t="s">
        <v>116</v>
      </c>
      <c r="B15" s="92" t="s">
        <v>4322</v>
      </c>
      <c r="C15" s="624" t="s">
        <v>4336</v>
      </c>
      <c r="D15" s="144">
        <v>9</v>
      </c>
      <c r="F15" s="186"/>
      <c r="G15" s="467" t="s">
        <v>844</v>
      </c>
      <c r="H15" s="89"/>
      <c r="I15" s="89"/>
    </row>
    <row r="16" spans="1:9" ht="15" outlineLevel="2" x14ac:dyDescent="0.25">
      <c r="A16" s="121" t="s">
        <v>116</v>
      </c>
      <c r="B16" s="92" t="s">
        <v>4323</v>
      </c>
      <c r="C16" s="624" t="s">
        <v>4337</v>
      </c>
      <c r="D16" s="144">
        <v>9</v>
      </c>
      <c r="F16" s="186"/>
      <c r="G16" s="252">
        <v>950013</v>
      </c>
      <c r="H16" s="341"/>
      <c r="I16" s="341"/>
    </row>
    <row r="17" spans="1:9" ht="15" outlineLevel="2" x14ac:dyDescent="0.25">
      <c r="A17" s="121" t="s">
        <v>116</v>
      </c>
      <c r="B17" s="92" t="s">
        <v>4324</v>
      </c>
      <c r="C17" s="624" t="s">
        <v>4325</v>
      </c>
      <c r="D17" s="144">
        <v>9</v>
      </c>
      <c r="F17" s="186"/>
      <c r="G17" s="252">
        <v>950020</v>
      </c>
      <c r="H17" s="89"/>
      <c r="I17" s="89"/>
    </row>
    <row r="18" spans="1:9" ht="15" outlineLevel="2" x14ac:dyDescent="0.25">
      <c r="A18" s="121" t="s">
        <v>116</v>
      </c>
      <c r="B18" s="92" t="s">
        <v>4326</v>
      </c>
      <c r="C18" s="624" t="s">
        <v>4327</v>
      </c>
      <c r="D18" s="144">
        <v>18</v>
      </c>
      <c r="F18" s="186"/>
      <c r="G18" s="252">
        <v>950001</v>
      </c>
      <c r="H18" s="89"/>
      <c r="I18" s="89"/>
    </row>
    <row r="19" spans="1:9" ht="15" outlineLevel="2" x14ac:dyDescent="0.25">
      <c r="A19" s="121" t="s">
        <v>116</v>
      </c>
      <c r="B19" s="92" t="s">
        <v>4328</v>
      </c>
      <c r="C19" s="624" t="s">
        <v>4329</v>
      </c>
      <c r="D19" s="144">
        <v>9</v>
      </c>
      <c r="F19" s="186"/>
      <c r="G19" s="252">
        <v>950032</v>
      </c>
      <c r="H19" s="89"/>
      <c r="I19" s="89"/>
    </row>
    <row r="20" spans="1:9" ht="15" outlineLevel="2" x14ac:dyDescent="0.25">
      <c r="A20" s="121" t="s">
        <v>116</v>
      </c>
      <c r="B20" s="162" t="s">
        <v>4330</v>
      </c>
      <c r="C20" s="92" t="s">
        <v>4331</v>
      </c>
      <c r="D20" s="144">
        <v>9</v>
      </c>
      <c r="F20" s="413"/>
      <c r="G20" s="252">
        <v>950028</v>
      </c>
      <c r="H20" s="89"/>
      <c r="I20" s="89"/>
    </row>
    <row r="21" spans="1:9" ht="15" outlineLevel="2" x14ac:dyDescent="0.25">
      <c r="A21" s="121" t="s">
        <v>116</v>
      </c>
      <c r="B21" s="92" t="s">
        <v>4332</v>
      </c>
      <c r="C21" s="624" t="s">
        <v>4333</v>
      </c>
      <c r="D21" s="144">
        <v>9</v>
      </c>
      <c r="F21" s="413"/>
      <c r="G21" s="252">
        <v>950029</v>
      </c>
      <c r="H21" s="89"/>
      <c r="I21" s="89"/>
    </row>
    <row r="22" spans="1:9" ht="25.5" customHeight="1" outlineLevel="2" x14ac:dyDescent="0.25">
      <c r="A22" s="121" t="s">
        <v>116</v>
      </c>
      <c r="B22" s="92" t="s">
        <v>4334</v>
      </c>
      <c r="C22" s="624" t="s">
        <v>4335</v>
      </c>
      <c r="D22" s="144">
        <v>9</v>
      </c>
      <c r="F22" s="186"/>
      <c r="G22" s="252">
        <v>950025</v>
      </c>
      <c r="H22" s="89"/>
      <c r="I22" s="89"/>
    </row>
    <row r="23" spans="1:9" outlineLevel="2" x14ac:dyDescent="0.2">
      <c r="A23" s="121" t="s">
        <v>556</v>
      </c>
      <c r="B23" s="92" t="s">
        <v>1506</v>
      </c>
      <c r="C23" s="624"/>
      <c r="D23" s="144">
        <v>9</v>
      </c>
      <c r="F23" s="186"/>
      <c r="G23" s="59">
        <v>950033</v>
      </c>
      <c r="H23" s="89"/>
      <c r="I23" s="89"/>
    </row>
    <row r="24" spans="1:9" outlineLevel="2" x14ac:dyDescent="0.2">
      <c r="A24" s="121" t="s">
        <v>556</v>
      </c>
      <c r="B24" s="92" t="s">
        <v>1507</v>
      </c>
      <c r="C24" s="624"/>
      <c r="D24" s="144">
        <v>9</v>
      </c>
      <c r="F24" s="186"/>
      <c r="G24" s="59">
        <v>950040</v>
      </c>
      <c r="H24" s="89"/>
      <c r="I24" s="89"/>
    </row>
    <row r="25" spans="1:9" outlineLevel="2" x14ac:dyDescent="0.2">
      <c r="A25" s="121"/>
      <c r="B25" s="92"/>
      <c r="C25" s="624"/>
      <c r="D25" s="144"/>
      <c r="F25" s="186"/>
      <c r="G25" s="59"/>
      <c r="H25" s="89"/>
      <c r="I25" s="89"/>
    </row>
    <row r="26" spans="1:9" outlineLevel="2" x14ac:dyDescent="0.2">
      <c r="A26" s="121"/>
      <c r="B26" s="92"/>
      <c r="C26" s="624"/>
      <c r="D26" s="144"/>
      <c r="F26" s="186"/>
      <c r="G26" s="59"/>
      <c r="H26" s="89"/>
      <c r="I26" s="89"/>
    </row>
    <row r="27" spans="1:9" ht="29.25" customHeight="1" x14ac:dyDescent="0.2">
      <c r="A27" s="344"/>
      <c r="B27" s="345" t="s">
        <v>501</v>
      </c>
      <c r="C27" s="345"/>
      <c r="D27" s="346">
        <f>SUM(D2:D26)</f>
        <v>214</v>
      </c>
      <c r="E27" s="347">
        <v>315</v>
      </c>
      <c r="F27" s="414">
        <f>E27-D27</f>
        <v>101</v>
      </c>
      <c r="G27" s="59"/>
      <c r="H27" s="89"/>
      <c r="I27" s="89"/>
    </row>
    <row r="28" spans="1:9" hidden="1" x14ac:dyDescent="0.2">
      <c r="D28" s="145"/>
      <c r="F28" s="186"/>
      <c r="G28" s="59"/>
      <c r="H28" s="89"/>
      <c r="I28" s="89"/>
    </row>
    <row r="29" spans="1:9" hidden="1" x14ac:dyDescent="0.2">
      <c r="D29" s="145"/>
      <c r="H29" s="89"/>
      <c r="I29" s="89"/>
    </row>
    <row r="30" spans="1:9" hidden="1" x14ac:dyDescent="0.2">
      <c r="D30" s="145"/>
      <c r="H30" s="89"/>
      <c r="I30" s="89"/>
    </row>
    <row r="31" spans="1:9" hidden="1" x14ac:dyDescent="0.2">
      <c r="D31" s="145"/>
      <c r="G31" s="158"/>
      <c r="H31" s="89"/>
      <c r="I31" s="89"/>
    </row>
    <row r="32" spans="1:9" hidden="1" x14ac:dyDescent="0.2">
      <c r="D32" s="145"/>
      <c r="G32" s="158"/>
      <c r="H32" s="89"/>
      <c r="I32" s="89"/>
    </row>
    <row r="33" spans="1:9" hidden="1" x14ac:dyDescent="0.2">
      <c r="D33" s="145"/>
      <c r="H33" s="89"/>
      <c r="I33" s="89"/>
    </row>
    <row r="34" spans="1:9" hidden="1" x14ac:dyDescent="0.2">
      <c r="D34" s="145"/>
      <c r="H34" s="89"/>
      <c r="I34" s="89"/>
    </row>
    <row r="35" spans="1:9" hidden="1" x14ac:dyDescent="0.2">
      <c r="D35" s="145"/>
      <c r="H35" s="89"/>
      <c r="I35" s="89"/>
    </row>
    <row r="36" spans="1:9" hidden="1" x14ac:dyDescent="0.2">
      <c r="D36" s="145"/>
      <c r="H36" s="89"/>
      <c r="I36" s="89"/>
    </row>
    <row r="37" spans="1:9" hidden="1" x14ac:dyDescent="0.2">
      <c r="D37" s="145"/>
    </row>
    <row r="38" spans="1:9" hidden="1" x14ac:dyDescent="0.2">
      <c r="D38" s="145"/>
    </row>
    <row r="39" spans="1:9" hidden="1" x14ac:dyDescent="0.2">
      <c r="D39" s="145"/>
    </row>
    <row r="40" spans="1:9" hidden="1" x14ac:dyDescent="0.2">
      <c r="D40" s="145"/>
    </row>
    <row r="41" spans="1:9" hidden="1" x14ac:dyDescent="0.2">
      <c r="D41" s="145"/>
      <c r="E41" s="140"/>
      <c r="F41" s="141"/>
      <c r="G41" s="415"/>
    </row>
    <row r="42" spans="1:9" x14ac:dyDescent="0.2">
      <c r="A42" s="25"/>
      <c r="B42" s="25"/>
      <c r="C42" s="25"/>
      <c r="D42" s="25"/>
      <c r="E42" s="25"/>
      <c r="F42" s="6"/>
      <c r="G42" s="23"/>
      <c r="H42" s="5"/>
      <c r="I42" s="5"/>
    </row>
    <row r="43" spans="1:9" x14ac:dyDescent="0.2">
      <c r="A43" s="25"/>
      <c r="B43" s="25"/>
      <c r="C43" s="25"/>
      <c r="D43" s="25"/>
      <c r="E43" s="25"/>
      <c r="F43" s="6"/>
      <c r="G43" s="23"/>
      <c r="H43" s="5"/>
      <c r="I43" s="5"/>
    </row>
    <row r="44" spans="1:9" x14ac:dyDescent="0.2">
      <c r="B44" s="25"/>
      <c r="C44" s="25"/>
      <c r="D44" s="25"/>
      <c r="E44" s="25"/>
      <c r="F44" s="6"/>
      <c r="G44" s="23"/>
      <c r="H44" s="5"/>
      <c r="I44" s="5"/>
    </row>
    <row r="45" spans="1:9" x14ac:dyDescent="0.2">
      <c r="B45" s="25"/>
      <c r="C45" s="25"/>
      <c r="D45" s="25"/>
      <c r="E45" s="25"/>
      <c r="F45" s="6"/>
      <c r="G45" s="23"/>
      <c r="H45" s="5"/>
      <c r="I45" s="5"/>
    </row>
    <row r="46" spans="1:9" x14ac:dyDescent="0.2">
      <c r="B46" s="25"/>
      <c r="C46" s="25"/>
      <c r="D46" s="25"/>
      <c r="E46" s="25"/>
      <c r="F46" s="6"/>
      <c r="G46" s="23"/>
      <c r="H46" s="5"/>
      <c r="I46" s="5"/>
    </row>
    <row r="47" spans="1:9" x14ac:dyDescent="0.2">
      <c r="B47" s="25"/>
      <c r="C47" s="25"/>
      <c r="D47" s="25"/>
      <c r="E47" s="25"/>
      <c r="F47" s="6"/>
      <c r="G47" s="23"/>
      <c r="H47" s="5"/>
      <c r="I47" s="5"/>
    </row>
    <row r="48" spans="1:9" x14ac:dyDescent="0.2">
      <c r="B48" s="25"/>
      <c r="C48" s="25"/>
      <c r="D48" s="25"/>
      <c r="E48" s="25"/>
      <c r="F48" s="6"/>
      <c r="G48" s="23"/>
      <c r="H48" s="5"/>
      <c r="I48" s="5"/>
    </row>
    <row r="49" spans="2:9" x14ac:dyDescent="0.2">
      <c r="B49" s="25"/>
      <c r="C49" s="25"/>
      <c r="D49" s="25"/>
      <c r="E49" s="25"/>
      <c r="F49" s="6"/>
      <c r="G49" s="23"/>
      <c r="H49" s="5"/>
      <c r="I49" s="5"/>
    </row>
    <row r="50" spans="2:9" x14ac:dyDescent="0.2">
      <c r="B50" s="25"/>
      <c r="C50" s="25"/>
      <c r="D50" s="25"/>
      <c r="E50" s="25"/>
      <c r="F50" s="6"/>
      <c r="G50" s="23"/>
      <c r="H50" s="5"/>
      <c r="I50" s="5"/>
    </row>
    <row r="51" spans="2:9" x14ac:dyDescent="0.2">
      <c r="B51" s="25"/>
      <c r="C51" s="25"/>
      <c r="D51" s="25"/>
      <c r="E51" s="25"/>
      <c r="F51" s="6"/>
      <c r="G51" s="23"/>
      <c r="H51" s="5"/>
      <c r="I51" s="5"/>
    </row>
    <row r="52" spans="2:9" x14ac:dyDescent="0.2">
      <c r="B52" s="25"/>
      <c r="C52" s="25"/>
      <c r="D52" s="25"/>
      <c r="E52" s="25"/>
      <c r="F52" s="6"/>
      <c r="G52" s="23"/>
      <c r="H52" s="5"/>
      <c r="I52" s="5"/>
    </row>
    <row r="53" spans="2:9" x14ac:dyDescent="0.2">
      <c r="B53" s="25"/>
      <c r="C53" s="25"/>
      <c r="D53" s="25"/>
      <c r="E53" s="25"/>
      <c r="F53" s="6"/>
      <c r="G53" s="23"/>
      <c r="H53" s="5"/>
      <c r="I53" s="5"/>
    </row>
    <row r="54" spans="2:9" x14ac:dyDescent="0.2">
      <c r="B54" s="25"/>
      <c r="C54" s="25"/>
      <c r="D54" s="25"/>
      <c r="E54" s="25"/>
      <c r="F54" s="6"/>
      <c r="G54" s="23"/>
      <c r="H54" s="5"/>
      <c r="I54" s="5"/>
    </row>
    <row r="55" spans="2:9" x14ac:dyDescent="0.2">
      <c r="B55" s="25"/>
      <c r="C55" s="25"/>
      <c r="D55" s="25"/>
      <c r="E55" s="25"/>
      <c r="F55" s="6"/>
      <c r="G55" s="23"/>
      <c r="H55" s="5"/>
      <c r="I55" s="5"/>
    </row>
    <row r="56" spans="2:9" x14ac:dyDescent="0.2">
      <c r="B56" s="25"/>
      <c r="C56" s="25"/>
      <c r="D56" s="25"/>
      <c r="E56" s="25"/>
      <c r="F56" s="6"/>
      <c r="G56" s="23"/>
      <c r="H56" s="5"/>
      <c r="I56" s="5"/>
    </row>
    <row r="57" spans="2:9" x14ac:dyDescent="0.2">
      <c r="B57" s="25"/>
      <c r="C57" s="25"/>
      <c r="D57" s="25"/>
      <c r="E57" s="25"/>
      <c r="F57" s="6"/>
      <c r="G57" s="23"/>
      <c r="H57" s="5"/>
      <c r="I57" s="5"/>
    </row>
    <row r="58" spans="2:9" x14ac:dyDescent="0.2">
      <c r="B58" s="25"/>
      <c r="C58" s="25"/>
      <c r="D58" s="25"/>
      <c r="E58" s="25"/>
      <c r="F58" s="6"/>
      <c r="G58" s="23"/>
      <c r="H58" s="5"/>
      <c r="I58" s="5"/>
    </row>
    <row r="59" spans="2:9" x14ac:dyDescent="0.2">
      <c r="B59" s="25"/>
      <c r="C59" s="25"/>
      <c r="D59" s="25"/>
      <c r="E59" s="25"/>
      <c r="F59" s="6"/>
      <c r="G59" s="23"/>
      <c r="H59" s="5"/>
      <c r="I59" s="5"/>
    </row>
    <row r="60" spans="2:9" x14ac:dyDescent="0.2">
      <c r="B60" s="25"/>
      <c r="C60" s="25"/>
      <c r="D60" s="25"/>
      <c r="E60" s="25"/>
      <c r="F60" s="6"/>
      <c r="G60" s="23"/>
      <c r="H60" s="5"/>
      <c r="I60" s="5"/>
    </row>
    <row r="61" spans="2:9" x14ac:dyDescent="0.2">
      <c r="B61" s="25"/>
      <c r="C61" s="25"/>
      <c r="D61" s="25"/>
      <c r="E61" s="25"/>
      <c r="F61" s="6"/>
      <c r="G61" s="23"/>
      <c r="H61" s="5"/>
      <c r="I61" s="5"/>
    </row>
    <row r="62" spans="2:9" x14ac:dyDescent="0.2">
      <c r="B62" s="25"/>
      <c r="C62" s="25"/>
      <c r="D62" s="25"/>
      <c r="E62" s="25"/>
      <c r="F62" s="6"/>
      <c r="G62" s="23"/>
      <c r="H62" s="5"/>
      <c r="I62" s="5"/>
    </row>
    <row r="63" spans="2:9" x14ac:dyDescent="0.2">
      <c r="B63" s="25"/>
      <c r="C63" s="25"/>
      <c r="D63" s="25"/>
      <c r="E63" s="25"/>
      <c r="F63" s="6"/>
      <c r="G63" s="23"/>
      <c r="H63" s="5"/>
      <c r="I63" s="5"/>
    </row>
    <row r="64" spans="2:9" x14ac:dyDescent="0.2">
      <c r="B64" s="25"/>
      <c r="C64" s="25"/>
      <c r="D64" s="25"/>
      <c r="E64" s="25"/>
      <c r="F64" s="6"/>
      <c r="G64" s="23"/>
      <c r="H64" s="5"/>
      <c r="I64" s="5"/>
    </row>
    <row r="65" spans="2:9" x14ac:dyDescent="0.2">
      <c r="B65" s="25"/>
      <c r="C65" s="25"/>
      <c r="D65" s="25"/>
      <c r="E65" s="25"/>
      <c r="F65" s="6"/>
      <c r="G65" s="23"/>
      <c r="H65" s="5"/>
      <c r="I65" s="5"/>
    </row>
    <row r="66" spans="2:9" x14ac:dyDescent="0.2">
      <c r="B66" s="25"/>
      <c r="C66" s="25"/>
      <c r="D66" s="25"/>
      <c r="E66" s="25"/>
      <c r="F66" s="6"/>
      <c r="G66" s="23"/>
      <c r="H66" s="5"/>
      <c r="I66" s="5"/>
    </row>
    <row r="67" spans="2:9" x14ac:dyDescent="0.2">
      <c r="B67" s="25"/>
      <c r="C67" s="25"/>
      <c r="D67" s="25"/>
      <c r="E67" s="25"/>
      <c r="F67" s="6"/>
      <c r="G67" s="23"/>
      <c r="H67" s="5"/>
      <c r="I67" s="5"/>
    </row>
    <row r="68" spans="2:9" x14ac:dyDescent="0.2">
      <c r="B68" s="25"/>
      <c r="C68" s="25"/>
      <c r="D68" s="25"/>
      <c r="E68" s="25"/>
      <c r="F68" s="6"/>
      <c r="G68" s="23"/>
      <c r="H68" s="5"/>
      <c r="I68" s="5"/>
    </row>
    <row r="69" spans="2:9" x14ac:dyDescent="0.2">
      <c r="B69" s="25"/>
      <c r="C69" s="25"/>
      <c r="D69" s="25"/>
      <c r="E69" s="25"/>
      <c r="F69" s="6"/>
      <c r="G69" s="23"/>
      <c r="H69" s="5"/>
      <c r="I69" s="5"/>
    </row>
    <row r="70" spans="2:9" x14ac:dyDescent="0.2">
      <c r="B70" s="25"/>
      <c r="C70" s="25"/>
      <c r="D70" s="25"/>
      <c r="E70" s="25"/>
      <c r="F70" s="6"/>
      <c r="G70" s="23"/>
      <c r="H70" s="5"/>
      <c r="I70" s="5"/>
    </row>
    <row r="71" spans="2:9" x14ac:dyDescent="0.2">
      <c r="B71" s="25"/>
      <c r="C71" s="25"/>
      <c r="D71" s="25"/>
      <c r="E71" s="25"/>
      <c r="F71" s="6"/>
      <c r="G71" s="23"/>
      <c r="H71" s="5"/>
      <c r="I71" s="5"/>
    </row>
    <row r="72" spans="2:9" x14ac:dyDescent="0.2">
      <c r="B72" s="25"/>
      <c r="C72" s="25"/>
      <c r="D72" s="25"/>
      <c r="E72" s="25"/>
      <c r="F72" s="6"/>
      <c r="G72" s="23"/>
      <c r="H72" s="5"/>
      <c r="I72" s="5"/>
    </row>
    <row r="73" spans="2:9" x14ac:dyDescent="0.2">
      <c r="B73" s="25"/>
      <c r="C73" s="25"/>
      <c r="D73" s="25"/>
      <c r="E73" s="25"/>
      <c r="F73" s="6"/>
      <c r="G73" s="23"/>
      <c r="H73" s="5"/>
      <c r="I73" s="5"/>
    </row>
    <row r="74" spans="2:9" x14ac:dyDescent="0.2">
      <c r="B74" s="25"/>
      <c r="C74" s="25"/>
      <c r="D74" s="25"/>
      <c r="E74" s="25"/>
      <c r="F74" s="6"/>
      <c r="G74" s="23"/>
      <c r="H74" s="5"/>
      <c r="I74" s="5"/>
    </row>
    <row r="75" spans="2:9" x14ac:dyDescent="0.2">
      <c r="B75" s="25"/>
      <c r="C75" s="25"/>
      <c r="D75" s="25"/>
      <c r="E75" s="25"/>
      <c r="F75" s="6"/>
      <c r="G75" s="23"/>
      <c r="H75" s="5"/>
      <c r="I75" s="5"/>
    </row>
    <row r="76" spans="2:9" x14ac:dyDescent="0.2">
      <c r="B76" s="25"/>
      <c r="C76" s="25"/>
      <c r="D76" s="25"/>
      <c r="E76" s="25"/>
      <c r="F76" s="6"/>
      <c r="G76" s="23"/>
      <c r="H76" s="5"/>
      <c r="I76" s="5"/>
    </row>
    <row r="77" spans="2:9" x14ac:dyDescent="0.2">
      <c r="B77" s="25"/>
      <c r="C77" s="25"/>
      <c r="D77" s="25"/>
      <c r="E77" s="25"/>
      <c r="F77" s="6"/>
      <c r="G77" s="23"/>
      <c r="H77" s="5"/>
      <c r="I77" s="5"/>
    </row>
    <row r="78" spans="2:9" x14ac:dyDescent="0.2">
      <c r="B78" s="25"/>
      <c r="C78" s="25"/>
      <c r="D78" s="25"/>
      <c r="E78" s="25"/>
      <c r="F78" s="6"/>
      <c r="G78" s="23"/>
      <c r="H78" s="5"/>
      <c r="I78" s="5"/>
    </row>
    <row r="79" spans="2:9" x14ac:dyDescent="0.2">
      <c r="B79" s="25"/>
      <c r="C79" s="25"/>
      <c r="D79" s="25"/>
      <c r="E79" s="25"/>
      <c r="F79" s="6"/>
      <c r="G79" s="23"/>
      <c r="H79" s="5"/>
      <c r="I79" s="5"/>
    </row>
    <row r="80" spans="2:9" x14ac:dyDescent="0.2">
      <c r="B80" s="25"/>
      <c r="C80" s="25"/>
      <c r="D80" s="25"/>
      <c r="E80" s="25"/>
      <c r="F80" s="6"/>
      <c r="G80" s="23"/>
      <c r="H80" s="5"/>
      <c r="I80" s="5"/>
    </row>
    <row r="81" spans="2:9" x14ac:dyDescent="0.2">
      <c r="B81" s="25"/>
      <c r="C81" s="25"/>
      <c r="D81" s="25"/>
      <c r="E81" s="25"/>
      <c r="F81" s="6"/>
      <c r="G81" s="23"/>
      <c r="H81" s="5"/>
      <c r="I81" s="5"/>
    </row>
    <row r="82" spans="2:9" x14ac:dyDescent="0.2">
      <c r="B82" s="25"/>
      <c r="C82" s="25"/>
      <c r="D82" s="25"/>
      <c r="E82" s="25"/>
      <c r="F82" s="6"/>
      <c r="G82" s="23"/>
      <c r="H82" s="5"/>
      <c r="I82" s="5"/>
    </row>
    <row r="83" spans="2:9" x14ac:dyDescent="0.2">
      <c r="B83" s="25"/>
      <c r="C83" s="25"/>
      <c r="D83" s="25"/>
      <c r="E83" s="25"/>
      <c r="F83" s="6"/>
      <c r="G83" s="23"/>
      <c r="H83" s="5"/>
      <c r="I83" s="5"/>
    </row>
    <row r="84" spans="2:9" x14ac:dyDescent="0.2">
      <c r="B84" s="25"/>
      <c r="C84" s="25"/>
      <c r="D84" s="25"/>
      <c r="E84" s="25"/>
      <c r="F84" s="6"/>
      <c r="G84" s="23"/>
      <c r="H84" s="5"/>
      <c r="I84" s="5"/>
    </row>
    <row r="85" spans="2:9" x14ac:dyDescent="0.2">
      <c r="B85" s="25"/>
      <c r="C85" s="25"/>
      <c r="D85" s="25"/>
      <c r="E85" s="25"/>
      <c r="F85" s="6"/>
      <c r="G85" s="23"/>
      <c r="H85" s="5"/>
      <c r="I85" s="5"/>
    </row>
    <row r="86" spans="2:9" x14ac:dyDescent="0.2">
      <c r="B86" s="25"/>
      <c r="C86" s="25"/>
      <c r="D86" s="25"/>
      <c r="E86" s="25"/>
      <c r="F86" s="6"/>
      <c r="G86" s="23"/>
      <c r="H86" s="5"/>
      <c r="I86" s="5"/>
    </row>
    <row r="87" spans="2:9" x14ac:dyDescent="0.2">
      <c r="B87" s="25"/>
      <c r="C87" s="25"/>
      <c r="D87" s="25"/>
      <c r="E87" s="25"/>
      <c r="F87" s="6"/>
      <c r="G87" s="23"/>
      <c r="H87" s="5"/>
      <c r="I87" s="5"/>
    </row>
    <row r="88" spans="2:9" x14ac:dyDescent="0.2">
      <c r="B88" s="25"/>
      <c r="C88" s="25"/>
      <c r="D88" s="25"/>
      <c r="E88" s="25"/>
      <c r="F88" s="6"/>
      <c r="G88" s="23"/>
      <c r="H88" s="5"/>
      <c r="I88" s="5"/>
    </row>
    <row r="89" spans="2:9" x14ac:dyDescent="0.2">
      <c r="B89" s="25"/>
      <c r="C89" s="25"/>
      <c r="D89" s="25"/>
      <c r="E89" s="25"/>
      <c r="F89" s="6"/>
      <c r="G89" s="23"/>
      <c r="H89" s="5"/>
      <c r="I89" s="5"/>
    </row>
    <row r="90" spans="2:9" x14ac:dyDescent="0.2">
      <c r="B90" s="25"/>
      <c r="C90" s="25"/>
      <c r="D90" s="25"/>
      <c r="E90" s="25"/>
      <c r="F90" s="6"/>
      <c r="G90" s="23"/>
      <c r="H90" s="5"/>
      <c r="I90" s="5"/>
    </row>
    <row r="91" spans="2:9" x14ac:dyDescent="0.2">
      <c r="B91" s="25"/>
      <c r="C91" s="25"/>
      <c r="D91" s="25"/>
      <c r="E91" s="25"/>
      <c r="F91" s="6"/>
      <c r="G91" s="23"/>
      <c r="H91" s="5"/>
      <c r="I91" s="5"/>
    </row>
    <row r="92" spans="2:9" x14ac:dyDescent="0.2">
      <c r="B92" s="25"/>
      <c r="C92" s="25"/>
      <c r="D92" s="25"/>
      <c r="E92" s="25"/>
      <c r="F92" s="6"/>
      <c r="G92" s="23"/>
      <c r="H92" s="5"/>
      <c r="I92" s="5"/>
    </row>
    <row r="93" spans="2:9" x14ac:dyDescent="0.2">
      <c r="B93" s="25"/>
      <c r="C93" s="25"/>
      <c r="D93" s="25"/>
      <c r="E93" s="25"/>
      <c r="F93" s="6"/>
      <c r="G93" s="23"/>
      <c r="H93" s="5"/>
      <c r="I93" s="5"/>
    </row>
    <row r="94" spans="2:9" x14ac:dyDescent="0.2">
      <c r="B94" s="25"/>
      <c r="C94" s="25"/>
      <c r="D94" s="25"/>
      <c r="E94" s="25"/>
      <c r="F94" s="6"/>
      <c r="G94" s="23"/>
      <c r="H94" s="5"/>
      <c r="I94" s="5"/>
    </row>
    <row r="95" spans="2:9" x14ac:dyDescent="0.2">
      <c r="B95" s="25"/>
      <c r="C95" s="25"/>
      <c r="D95" s="25"/>
      <c r="E95" s="25"/>
      <c r="F95" s="6"/>
      <c r="G95" s="23"/>
      <c r="H95" s="5"/>
      <c r="I95" s="5"/>
    </row>
    <row r="96" spans="2:9" x14ac:dyDescent="0.2">
      <c r="B96" s="25"/>
      <c r="C96" s="25"/>
      <c r="D96" s="25"/>
      <c r="E96" s="25"/>
      <c r="F96" s="6"/>
      <c r="G96" s="23"/>
      <c r="H96" s="5"/>
      <c r="I96" s="5"/>
    </row>
    <row r="97" spans="2:9" x14ac:dyDescent="0.2">
      <c r="B97" s="25"/>
      <c r="C97" s="25"/>
      <c r="D97" s="25"/>
      <c r="E97" s="25"/>
      <c r="F97" s="6"/>
      <c r="G97" s="23"/>
      <c r="H97" s="5"/>
      <c r="I97" s="5"/>
    </row>
    <row r="98" spans="2:9" x14ac:dyDescent="0.2">
      <c r="B98" s="25"/>
      <c r="C98" s="25"/>
      <c r="D98" s="25"/>
      <c r="E98" s="25"/>
      <c r="F98" s="6"/>
      <c r="G98" s="23"/>
      <c r="H98" s="5"/>
      <c r="I98" s="5"/>
    </row>
    <row r="99" spans="2:9" x14ac:dyDescent="0.2">
      <c r="B99" s="25"/>
      <c r="C99" s="25"/>
      <c r="D99" s="25"/>
      <c r="E99" s="25"/>
      <c r="F99" s="6"/>
      <c r="G99" s="23"/>
      <c r="H99" s="5"/>
      <c r="I99" s="5"/>
    </row>
    <row r="100" spans="2:9" x14ac:dyDescent="0.2">
      <c r="B100" s="25"/>
      <c r="C100" s="25"/>
      <c r="D100" s="25"/>
      <c r="E100" s="25"/>
      <c r="F100" s="6"/>
      <c r="G100" s="23"/>
      <c r="H100" s="5"/>
      <c r="I100" s="5"/>
    </row>
    <row r="101" spans="2:9" x14ac:dyDescent="0.2">
      <c r="B101" s="25"/>
      <c r="C101" s="25"/>
      <c r="D101" s="25"/>
      <c r="E101" s="25"/>
      <c r="F101" s="6"/>
      <c r="G101" s="23"/>
      <c r="H101" s="5"/>
      <c r="I101" s="5"/>
    </row>
    <row r="102" spans="2:9" x14ac:dyDescent="0.2">
      <c r="B102" s="25"/>
      <c r="C102" s="25"/>
      <c r="D102" s="25"/>
      <c r="E102" s="25"/>
      <c r="F102" s="6"/>
      <c r="G102" s="23"/>
      <c r="H102" s="5"/>
      <c r="I102" s="5"/>
    </row>
    <row r="103" spans="2:9" x14ac:dyDescent="0.2">
      <c r="B103" s="25"/>
      <c r="C103" s="25"/>
      <c r="D103" s="25"/>
      <c r="E103" s="25"/>
      <c r="F103" s="6"/>
      <c r="G103" s="23"/>
      <c r="H103" s="5"/>
      <c r="I103" s="5"/>
    </row>
    <row r="104" spans="2:9" x14ac:dyDescent="0.2">
      <c r="B104" s="25"/>
      <c r="C104" s="25"/>
      <c r="D104" s="25"/>
      <c r="E104" s="25"/>
      <c r="F104" s="6"/>
      <c r="G104" s="23"/>
      <c r="H104" s="5"/>
      <c r="I104" s="5"/>
    </row>
    <row r="105" spans="2:9" x14ac:dyDescent="0.2">
      <c r="B105" s="25"/>
      <c r="C105" s="25"/>
      <c r="D105" s="25"/>
      <c r="E105" s="25"/>
      <c r="F105" s="6"/>
      <c r="G105" s="23"/>
      <c r="H105" s="5"/>
      <c r="I105" s="5"/>
    </row>
    <row r="106" spans="2:9" x14ac:dyDescent="0.2">
      <c r="B106" s="25"/>
      <c r="C106" s="25"/>
      <c r="D106" s="25"/>
      <c r="E106" s="25"/>
      <c r="F106" s="6"/>
      <c r="G106" s="23"/>
      <c r="H106" s="5"/>
      <c r="I106" s="5"/>
    </row>
    <row r="107" spans="2:9" x14ac:dyDescent="0.2">
      <c r="B107" s="25"/>
      <c r="C107" s="25"/>
      <c r="D107" s="25"/>
      <c r="E107" s="25"/>
      <c r="F107" s="6"/>
      <c r="G107" s="23"/>
      <c r="H107" s="5"/>
      <c r="I107" s="5"/>
    </row>
    <row r="108" spans="2:9" x14ac:dyDescent="0.2">
      <c r="B108" s="25"/>
      <c r="C108" s="25"/>
      <c r="D108" s="25"/>
      <c r="E108" s="25"/>
      <c r="F108" s="6"/>
      <c r="G108" s="23"/>
      <c r="H108" s="5"/>
      <c r="I108" s="5"/>
    </row>
    <row r="109" spans="2:9" x14ac:dyDescent="0.2">
      <c r="B109" s="25"/>
      <c r="C109" s="25"/>
      <c r="D109" s="25"/>
      <c r="E109" s="25"/>
      <c r="F109" s="6"/>
      <c r="G109" s="23"/>
      <c r="H109" s="5"/>
      <c r="I109" s="5"/>
    </row>
    <row r="110" spans="2:9" x14ac:dyDescent="0.2">
      <c r="B110" s="25"/>
      <c r="C110" s="25"/>
      <c r="D110" s="25"/>
      <c r="E110" s="25"/>
      <c r="F110" s="6"/>
      <c r="G110" s="23"/>
      <c r="H110" s="5"/>
      <c r="I110" s="5"/>
    </row>
    <row r="111" spans="2:9" x14ac:dyDescent="0.2">
      <c r="B111" s="25"/>
      <c r="C111" s="25"/>
      <c r="D111" s="25"/>
      <c r="E111" s="25"/>
      <c r="F111" s="6"/>
      <c r="G111" s="23"/>
      <c r="H111" s="5"/>
      <c r="I111" s="5"/>
    </row>
    <row r="112" spans="2:9" x14ac:dyDescent="0.2">
      <c r="B112" s="25"/>
      <c r="C112" s="25"/>
      <c r="D112" s="25"/>
      <c r="E112" s="25"/>
      <c r="F112" s="6"/>
      <c r="G112" s="23"/>
      <c r="H112" s="5"/>
      <c r="I112" s="5"/>
    </row>
    <row r="113" spans="2:9" x14ac:dyDescent="0.2">
      <c r="B113" s="25"/>
      <c r="C113" s="25"/>
      <c r="D113" s="25"/>
      <c r="E113" s="25"/>
      <c r="F113" s="6"/>
      <c r="G113" s="23"/>
      <c r="H113" s="5"/>
      <c r="I113" s="5"/>
    </row>
    <row r="114" spans="2:9" x14ac:dyDescent="0.2">
      <c r="B114" s="25"/>
      <c r="C114" s="25"/>
      <c r="D114" s="25"/>
      <c r="E114" s="25"/>
      <c r="F114" s="6"/>
      <c r="G114" s="23"/>
      <c r="H114" s="5"/>
      <c r="I114" s="5"/>
    </row>
    <row r="115" spans="2:9" x14ac:dyDescent="0.2">
      <c r="B115" s="25"/>
      <c r="C115" s="25"/>
      <c r="D115" s="25"/>
      <c r="E115" s="25"/>
      <c r="F115" s="6"/>
      <c r="G115" s="23"/>
      <c r="H115" s="5"/>
      <c r="I115" s="5"/>
    </row>
    <row r="116" spans="2:9" x14ac:dyDescent="0.2">
      <c r="B116" s="25"/>
      <c r="C116" s="25"/>
      <c r="D116" s="25"/>
      <c r="E116" s="25"/>
      <c r="F116" s="6"/>
      <c r="G116" s="23"/>
      <c r="H116" s="5"/>
      <c r="I116" s="5"/>
    </row>
    <row r="117" spans="2:9" x14ac:dyDescent="0.2">
      <c r="B117" s="25"/>
      <c r="C117" s="25"/>
      <c r="D117" s="25"/>
      <c r="E117" s="25"/>
      <c r="F117" s="6"/>
      <c r="G117" s="23"/>
      <c r="H117" s="5"/>
      <c r="I117" s="5"/>
    </row>
    <row r="118" spans="2:9" x14ac:dyDescent="0.2">
      <c r="B118" s="25"/>
      <c r="C118" s="25"/>
      <c r="D118" s="25"/>
      <c r="E118" s="25"/>
      <c r="F118" s="6"/>
      <c r="G118" s="23"/>
      <c r="H118" s="5"/>
      <c r="I118" s="5"/>
    </row>
    <row r="119" spans="2:9" x14ac:dyDescent="0.2">
      <c r="B119" s="25"/>
      <c r="C119" s="25"/>
      <c r="D119" s="25"/>
      <c r="E119" s="25"/>
      <c r="F119" s="6"/>
      <c r="G119" s="23"/>
      <c r="H119" s="5"/>
      <c r="I119" s="5"/>
    </row>
    <row r="120" spans="2:9" x14ac:dyDescent="0.2">
      <c r="B120" s="25"/>
      <c r="C120" s="25"/>
      <c r="D120" s="25"/>
      <c r="E120" s="25"/>
      <c r="F120" s="6"/>
      <c r="G120" s="23"/>
      <c r="H120" s="5"/>
      <c r="I120" s="5"/>
    </row>
    <row r="121" spans="2:9" x14ac:dyDescent="0.2">
      <c r="B121" s="25"/>
      <c r="C121" s="25"/>
      <c r="D121" s="25"/>
      <c r="E121" s="25"/>
      <c r="F121" s="6"/>
      <c r="G121" s="23"/>
      <c r="H121" s="5"/>
      <c r="I121" s="5"/>
    </row>
    <row r="122" spans="2:9" x14ac:dyDescent="0.2">
      <c r="B122" s="25"/>
      <c r="C122" s="25"/>
      <c r="D122" s="25"/>
      <c r="E122" s="25"/>
      <c r="F122" s="6"/>
      <c r="G122" s="23"/>
      <c r="H122" s="5"/>
      <c r="I122" s="5"/>
    </row>
    <row r="123" spans="2:9" x14ac:dyDescent="0.2">
      <c r="B123" s="25"/>
      <c r="C123" s="25"/>
      <c r="D123" s="25"/>
      <c r="E123" s="25"/>
      <c r="F123" s="6"/>
      <c r="G123" s="23"/>
      <c r="H123" s="5"/>
      <c r="I123" s="5"/>
    </row>
    <row r="124" spans="2:9" x14ac:dyDescent="0.2">
      <c r="B124" s="25"/>
      <c r="C124" s="25"/>
      <c r="D124" s="25"/>
      <c r="E124" s="25"/>
      <c r="F124" s="6"/>
      <c r="G124" s="23"/>
      <c r="H124" s="5"/>
      <c r="I124" s="5"/>
    </row>
    <row r="125" spans="2:9" x14ac:dyDescent="0.2">
      <c r="B125" s="25"/>
      <c r="C125" s="25"/>
      <c r="D125" s="25"/>
      <c r="E125" s="25"/>
      <c r="F125" s="6"/>
      <c r="G125" s="23"/>
      <c r="H125" s="5"/>
      <c r="I125" s="5"/>
    </row>
    <row r="126" spans="2:9" x14ac:dyDescent="0.2">
      <c r="B126" s="25"/>
      <c r="C126" s="25"/>
      <c r="D126" s="25"/>
      <c r="E126" s="25"/>
      <c r="F126" s="6"/>
      <c r="G126" s="23"/>
      <c r="H126" s="5"/>
      <c r="I126" s="5"/>
    </row>
    <row r="127" spans="2:9" x14ac:dyDescent="0.2">
      <c r="B127" s="25"/>
      <c r="C127" s="25"/>
      <c r="D127" s="25"/>
      <c r="E127" s="25"/>
      <c r="F127" s="6"/>
      <c r="G127" s="23"/>
      <c r="H127" s="5"/>
      <c r="I127" s="5"/>
    </row>
    <row r="128" spans="2:9" x14ac:dyDescent="0.2">
      <c r="B128" s="25"/>
      <c r="C128" s="25"/>
      <c r="D128" s="25"/>
      <c r="E128" s="25"/>
      <c r="F128" s="6"/>
      <c r="G128" s="23"/>
      <c r="H128" s="5"/>
      <c r="I128" s="5"/>
    </row>
    <row r="129" spans="2:9" x14ac:dyDescent="0.2">
      <c r="B129" s="25"/>
      <c r="C129" s="25"/>
      <c r="D129" s="25"/>
      <c r="E129" s="25"/>
      <c r="F129" s="6"/>
      <c r="G129" s="23"/>
      <c r="H129" s="5"/>
      <c r="I129" s="5"/>
    </row>
    <row r="130" spans="2:9" x14ac:dyDescent="0.2">
      <c r="B130" s="25"/>
      <c r="C130" s="25"/>
      <c r="D130" s="25"/>
      <c r="E130" s="25"/>
      <c r="F130" s="6"/>
      <c r="G130" s="23"/>
      <c r="H130" s="5"/>
      <c r="I130" s="5"/>
    </row>
    <row r="131" spans="2:9" x14ac:dyDescent="0.2">
      <c r="B131" s="25"/>
      <c r="C131" s="25"/>
      <c r="D131" s="25"/>
      <c r="E131" s="25"/>
      <c r="F131" s="6"/>
      <c r="G131" s="23"/>
      <c r="H131" s="5"/>
      <c r="I131" s="5"/>
    </row>
    <row r="132" spans="2:9" x14ac:dyDescent="0.2">
      <c r="B132" s="25"/>
      <c r="C132" s="25"/>
      <c r="D132" s="25"/>
      <c r="E132" s="25"/>
      <c r="F132" s="6"/>
      <c r="G132" s="23"/>
      <c r="H132" s="5"/>
      <c r="I132" s="5"/>
    </row>
    <row r="133" spans="2:9" x14ac:dyDescent="0.2">
      <c r="B133" s="25"/>
      <c r="C133" s="25"/>
      <c r="D133" s="25"/>
      <c r="E133" s="25"/>
      <c r="F133" s="6"/>
      <c r="G133" s="23"/>
      <c r="H133" s="5"/>
      <c r="I133" s="5"/>
    </row>
    <row r="134" spans="2:9" x14ac:dyDescent="0.2">
      <c r="B134" s="25"/>
      <c r="C134" s="25"/>
      <c r="D134" s="25"/>
      <c r="E134" s="25"/>
      <c r="F134" s="6"/>
      <c r="G134" s="23"/>
      <c r="H134" s="5"/>
      <c r="I134" s="5"/>
    </row>
    <row r="135" spans="2:9" x14ac:dyDescent="0.2">
      <c r="B135" s="25"/>
      <c r="C135" s="25"/>
      <c r="D135" s="25"/>
      <c r="E135" s="25"/>
      <c r="F135" s="6"/>
      <c r="G135" s="23"/>
      <c r="H135" s="5"/>
      <c r="I135" s="5"/>
    </row>
    <row r="136" spans="2:9" x14ac:dyDescent="0.2">
      <c r="B136" s="25"/>
      <c r="C136" s="25"/>
      <c r="D136" s="25"/>
      <c r="E136" s="25"/>
      <c r="F136" s="6"/>
      <c r="G136" s="23"/>
      <c r="H136" s="5"/>
      <c r="I136" s="5"/>
    </row>
    <row r="137" spans="2:9" x14ac:dyDescent="0.2">
      <c r="B137" s="25"/>
      <c r="C137" s="25"/>
      <c r="D137" s="25"/>
      <c r="E137" s="25"/>
      <c r="F137" s="6"/>
      <c r="G137" s="23"/>
      <c r="H137" s="5"/>
      <c r="I137" s="5"/>
    </row>
    <row r="138" spans="2:9" x14ac:dyDescent="0.2">
      <c r="B138" s="25"/>
      <c r="C138" s="25"/>
      <c r="D138" s="25"/>
      <c r="E138" s="25"/>
      <c r="F138" s="6"/>
      <c r="G138" s="23"/>
      <c r="H138" s="5"/>
      <c r="I138" s="5"/>
    </row>
    <row r="139" spans="2:9" x14ac:dyDescent="0.2">
      <c r="B139" s="25"/>
      <c r="C139" s="25"/>
      <c r="D139" s="25"/>
      <c r="E139" s="25"/>
      <c r="F139" s="6"/>
      <c r="G139" s="23"/>
      <c r="H139" s="5"/>
      <c r="I139" s="5"/>
    </row>
    <row r="140" spans="2:9" x14ac:dyDescent="0.2">
      <c r="B140" s="25"/>
      <c r="C140" s="25"/>
      <c r="D140" s="25"/>
      <c r="E140" s="25"/>
      <c r="F140" s="6"/>
      <c r="G140" s="23"/>
      <c r="H140" s="5"/>
      <c r="I140" s="5"/>
    </row>
    <row r="141" spans="2:9" x14ac:dyDescent="0.2">
      <c r="B141" s="25"/>
      <c r="C141" s="25"/>
      <c r="D141" s="25"/>
      <c r="E141" s="25"/>
      <c r="F141" s="6"/>
      <c r="G141" s="23"/>
      <c r="H141" s="5"/>
      <c r="I141" s="5"/>
    </row>
    <row r="142" spans="2:9" x14ac:dyDescent="0.2">
      <c r="B142" s="25"/>
      <c r="C142" s="25"/>
      <c r="D142" s="25"/>
      <c r="E142" s="25"/>
      <c r="F142" s="6"/>
      <c r="G142" s="23"/>
      <c r="H142" s="5"/>
      <c r="I142" s="5"/>
    </row>
    <row r="143" spans="2:9" x14ac:dyDescent="0.2">
      <c r="B143" s="25"/>
      <c r="C143" s="25"/>
      <c r="D143" s="25"/>
      <c r="E143" s="25"/>
      <c r="F143" s="6"/>
      <c r="G143" s="23"/>
      <c r="H143" s="5"/>
      <c r="I143" s="5"/>
    </row>
    <row r="144" spans="2:9" x14ac:dyDescent="0.2">
      <c r="B144" s="25"/>
      <c r="C144" s="25"/>
      <c r="D144" s="25"/>
      <c r="E144" s="25"/>
      <c r="F144" s="6"/>
      <c r="G144" s="23"/>
      <c r="H144" s="5"/>
      <c r="I144" s="5"/>
    </row>
    <row r="145" spans="2:9" x14ac:dyDescent="0.2">
      <c r="B145" s="25"/>
      <c r="C145" s="25"/>
      <c r="D145" s="25"/>
      <c r="E145" s="25"/>
      <c r="F145" s="6"/>
      <c r="G145" s="23"/>
      <c r="H145" s="5"/>
      <c r="I145" s="5"/>
    </row>
    <row r="146" spans="2:9" x14ac:dyDescent="0.2">
      <c r="B146" s="25"/>
      <c r="C146" s="25"/>
      <c r="D146" s="25"/>
      <c r="E146" s="25"/>
      <c r="F146" s="6"/>
      <c r="G146" s="23"/>
      <c r="H146" s="5"/>
      <c r="I146" s="5"/>
    </row>
    <row r="147" spans="2:9" x14ac:dyDescent="0.2">
      <c r="B147" s="25"/>
      <c r="C147" s="25"/>
      <c r="D147" s="25"/>
      <c r="E147" s="25"/>
      <c r="F147" s="6"/>
      <c r="G147" s="23"/>
      <c r="H147" s="5"/>
      <c r="I147" s="5"/>
    </row>
    <row r="148" spans="2:9" x14ac:dyDescent="0.2">
      <c r="B148" s="25"/>
      <c r="C148" s="25"/>
      <c r="D148" s="25"/>
      <c r="E148" s="25"/>
      <c r="F148" s="6"/>
      <c r="G148" s="23"/>
      <c r="H148" s="5"/>
      <c r="I148" s="5"/>
    </row>
    <row r="149" spans="2:9" x14ac:dyDescent="0.2">
      <c r="B149" s="25"/>
      <c r="C149" s="25"/>
      <c r="D149" s="25"/>
      <c r="E149" s="25"/>
      <c r="F149" s="6"/>
      <c r="G149" s="23"/>
      <c r="H149" s="5"/>
      <c r="I149" s="5"/>
    </row>
    <row r="150" spans="2:9" x14ac:dyDescent="0.2">
      <c r="B150" s="25"/>
      <c r="C150" s="25"/>
      <c r="D150" s="25"/>
      <c r="E150" s="25"/>
      <c r="F150" s="6"/>
      <c r="G150" s="23"/>
      <c r="H150" s="5"/>
      <c r="I150" s="5"/>
    </row>
    <row r="151" spans="2:9" x14ac:dyDescent="0.2">
      <c r="B151" s="25"/>
      <c r="C151" s="25"/>
      <c r="D151" s="25"/>
      <c r="E151" s="25"/>
      <c r="F151" s="6"/>
      <c r="G151" s="23"/>
      <c r="H151" s="5"/>
      <c r="I151" s="5"/>
    </row>
    <row r="152" spans="2:9" x14ac:dyDescent="0.2">
      <c r="B152" s="25"/>
      <c r="C152" s="25"/>
      <c r="D152" s="25"/>
      <c r="E152" s="25"/>
      <c r="F152" s="6"/>
      <c r="G152" s="23"/>
      <c r="H152" s="5"/>
      <c r="I152" s="5"/>
    </row>
    <row r="153" spans="2:9" x14ac:dyDescent="0.2">
      <c r="B153" s="25"/>
      <c r="C153" s="25"/>
      <c r="D153" s="25"/>
      <c r="E153" s="25"/>
      <c r="F153" s="6"/>
      <c r="G153" s="23"/>
      <c r="H153" s="5"/>
      <c r="I153" s="5"/>
    </row>
    <row r="154" spans="2:9" x14ac:dyDescent="0.2">
      <c r="B154" s="25"/>
      <c r="C154" s="25"/>
      <c r="D154" s="25"/>
      <c r="E154" s="25"/>
      <c r="F154" s="6"/>
      <c r="G154" s="23"/>
      <c r="H154" s="5"/>
      <c r="I154" s="5"/>
    </row>
    <row r="155" spans="2:9" x14ac:dyDescent="0.2">
      <c r="B155" s="25"/>
      <c r="C155" s="25"/>
      <c r="D155" s="25"/>
      <c r="E155" s="25"/>
      <c r="F155" s="6"/>
      <c r="G155" s="23"/>
      <c r="H155" s="5"/>
      <c r="I155" s="5"/>
    </row>
    <row r="156" spans="2:9" x14ac:dyDescent="0.2">
      <c r="B156" s="25"/>
      <c r="C156" s="25"/>
      <c r="D156" s="25"/>
      <c r="E156" s="25"/>
      <c r="F156" s="6"/>
      <c r="G156" s="23"/>
      <c r="H156" s="5"/>
      <c r="I156" s="5"/>
    </row>
    <row r="157" spans="2:9" x14ac:dyDescent="0.2">
      <c r="B157" s="25"/>
      <c r="C157" s="25"/>
      <c r="D157" s="25"/>
      <c r="E157" s="25"/>
      <c r="F157" s="6"/>
      <c r="G157" s="23"/>
      <c r="H157" s="5"/>
      <c r="I157" s="5"/>
    </row>
    <row r="158" spans="2:9" x14ac:dyDescent="0.2">
      <c r="B158" s="25"/>
      <c r="C158" s="25"/>
      <c r="D158" s="25"/>
      <c r="E158" s="25"/>
      <c r="F158" s="6"/>
      <c r="G158" s="23"/>
      <c r="H158" s="5"/>
      <c r="I158" s="5"/>
    </row>
    <row r="159" spans="2:9" x14ac:dyDescent="0.2">
      <c r="B159" s="25"/>
      <c r="C159" s="25"/>
      <c r="D159" s="25"/>
      <c r="E159" s="25"/>
      <c r="F159" s="6"/>
      <c r="G159" s="23"/>
      <c r="H159" s="5"/>
      <c r="I159" s="5"/>
    </row>
    <row r="160" spans="2:9" x14ac:dyDescent="0.2">
      <c r="B160" s="25"/>
      <c r="C160" s="25"/>
      <c r="D160" s="25"/>
      <c r="E160" s="25"/>
      <c r="F160" s="6"/>
      <c r="G160" s="23"/>
      <c r="H160" s="5"/>
      <c r="I160" s="5"/>
    </row>
    <row r="161" spans="2:9" x14ac:dyDescent="0.2">
      <c r="B161" s="25"/>
      <c r="C161" s="25"/>
      <c r="D161" s="25"/>
      <c r="E161" s="25"/>
      <c r="F161" s="6"/>
      <c r="G161" s="23"/>
      <c r="H161" s="5"/>
      <c r="I161" s="5"/>
    </row>
    <row r="162" spans="2:9" x14ac:dyDescent="0.2">
      <c r="B162" s="25"/>
      <c r="C162" s="25"/>
      <c r="D162" s="25"/>
      <c r="E162" s="25"/>
      <c r="F162" s="6"/>
      <c r="G162" s="23"/>
      <c r="H162" s="5"/>
      <c r="I162" s="5"/>
    </row>
    <row r="163" spans="2:9" x14ac:dyDescent="0.2">
      <c r="B163" s="25"/>
      <c r="C163" s="25"/>
      <c r="D163" s="25"/>
      <c r="E163" s="25"/>
      <c r="F163" s="6"/>
      <c r="G163" s="23"/>
      <c r="H163" s="5"/>
      <c r="I163" s="5"/>
    </row>
    <row r="164" spans="2:9" x14ac:dyDescent="0.2">
      <c r="B164" s="25"/>
      <c r="C164" s="25"/>
      <c r="D164" s="25"/>
      <c r="E164" s="25"/>
      <c r="F164" s="6"/>
      <c r="G164" s="23"/>
      <c r="H164" s="5"/>
      <c r="I164" s="5"/>
    </row>
    <row r="165" spans="2:9" x14ac:dyDescent="0.2">
      <c r="B165" s="25"/>
      <c r="C165" s="25"/>
      <c r="D165" s="25"/>
      <c r="E165" s="25"/>
      <c r="F165" s="6"/>
      <c r="G165" s="23"/>
      <c r="H165" s="5"/>
      <c r="I165" s="5"/>
    </row>
    <row r="166" spans="2:9" x14ac:dyDescent="0.2">
      <c r="B166" s="25"/>
      <c r="C166" s="25"/>
      <c r="D166" s="25"/>
      <c r="E166" s="25"/>
      <c r="F166" s="6"/>
      <c r="G166" s="23"/>
      <c r="H166" s="5"/>
      <c r="I166" s="5"/>
    </row>
    <row r="167" spans="2:9" x14ac:dyDescent="0.2">
      <c r="B167" s="25"/>
      <c r="C167" s="25"/>
      <c r="D167" s="25"/>
      <c r="E167" s="25"/>
      <c r="F167" s="6"/>
      <c r="G167" s="23"/>
      <c r="H167" s="5"/>
      <c r="I167" s="5"/>
    </row>
    <row r="168" spans="2:9" x14ac:dyDescent="0.2">
      <c r="B168" s="25"/>
      <c r="C168" s="25"/>
      <c r="D168" s="25"/>
      <c r="E168" s="25"/>
      <c r="F168" s="6"/>
      <c r="G168" s="23"/>
      <c r="H168" s="5"/>
      <c r="I168" s="5"/>
    </row>
    <row r="169" spans="2:9" x14ac:dyDescent="0.2">
      <c r="B169" s="25"/>
      <c r="C169" s="25"/>
      <c r="D169" s="25"/>
      <c r="E169" s="25"/>
      <c r="F169" s="6"/>
      <c r="G169" s="23"/>
      <c r="H169" s="5"/>
      <c r="I169" s="5"/>
    </row>
    <row r="170" spans="2:9" x14ac:dyDescent="0.2">
      <c r="B170" s="25"/>
      <c r="C170" s="25"/>
      <c r="D170" s="25"/>
      <c r="E170" s="25"/>
      <c r="F170" s="6"/>
      <c r="G170" s="23"/>
      <c r="H170" s="5"/>
      <c r="I170" s="5"/>
    </row>
    <row r="171" spans="2:9" x14ac:dyDescent="0.2">
      <c r="B171" s="25"/>
      <c r="C171" s="25"/>
      <c r="D171" s="25"/>
      <c r="E171" s="25"/>
      <c r="F171" s="6"/>
      <c r="G171" s="23"/>
      <c r="H171" s="5"/>
      <c r="I171" s="5"/>
    </row>
    <row r="172" spans="2:9" x14ac:dyDescent="0.2">
      <c r="B172" s="25"/>
      <c r="C172" s="25"/>
      <c r="D172" s="25"/>
      <c r="E172" s="25"/>
      <c r="F172" s="6"/>
      <c r="G172" s="23"/>
      <c r="H172" s="5"/>
      <c r="I172" s="5"/>
    </row>
    <row r="173" spans="2:9" x14ac:dyDescent="0.2">
      <c r="B173" s="25"/>
      <c r="C173" s="25"/>
      <c r="D173" s="25"/>
      <c r="E173" s="25"/>
      <c r="F173" s="6"/>
      <c r="G173" s="23"/>
      <c r="H173" s="5"/>
      <c r="I173" s="5"/>
    </row>
    <row r="174" spans="2:9" x14ac:dyDescent="0.2">
      <c r="B174" s="25"/>
      <c r="C174" s="25"/>
      <c r="D174" s="25"/>
      <c r="E174" s="25"/>
      <c r="F174" s="6"/>
      <c r="G174" s="23"/>
      <c r="H174" s="5"/>
      <c r="I174" s="5"/>
    </row>
    <row r="175" spans="2:9" x14ac:dyDescent="0.2">
      <c r="B175" s="25"/>
      <c r="C175" s="25"/>
      <c r="D175" s="25"/>
      <c r="E175" s="25"/>
      <c r="F175" s="6"/>
      <c r="G175" s="23"/>
      <c r="H175" s="5"/>
      <c r="I175" s="5"/>
    </row>
    <row r="176" spans="2:9" x14ac:dyDescent="0.2">
      <c r="B176" s="25"/>
      <c r="C176" s="25"/>
      <c r="D176" s="25"/>
      <c r="E176" s="25"/>
      <c r="F176" s="6"/>
      <c r="G176" s="23"/>
      <c r="H176" s="5"/>
      <c r="I176" s="5"/>
    </row>
    <row r="177" spans="2:9" x14ac:dyDescent="0.2">
      <c r="B177" s="25"/>
      <c r="C177" s="25"/>
      <c r="D177" s="25"/>
      <c r="E177" s="25"/>
      <c r="F177" s="6"/>
      <c r="G177" s="23"/>
      <c r="H177" s="5"/>
      <c r="I177" s="5"/>
    </row>
    <row r="178" spans="2:9" x14ac:dyDescent="0.2">
      <c r="B178" s="25"/>
      <c r="C178" s="25"/>
      <c r="D178" s="25"/>
      <c r="E178" s="25"/>
      <c r="F178" s="6"/>
      <c r="G178" s="23"/>
      <c r="H178" s="5"/>
      <c r="I178" s="5"/>
    </row>
    <row r="179" spans="2:9" x14ac:dyDescent="0.2">
      <c r="B179" s="25"/>
      <c r="C179" s="25"/>
      <c r="D179" s="25"/>
      <c r="E179" s="25"/>
      <c r="F179" s="6"/>
      <c r="G179" s="23"/>
      <c r="H179" s="5"/>
      <c r="I179" s="5"/>
    </row>
    <row r="180" spans="2:9" x14ac:dyDescent="0.2">
      <c r="B180" s="25"/>
      <c r="C180" s="25"/>
      <c r="D180" s="25"/>
      <c r="E180" s="25"/>
      <c r="F180" s="6"/>
      <c r="G180" s="23"/>
      <c r="H180" s="5"/>
      <c r="I180" s="5"/>
    </row>
    <row r="181" spans="2:9" x14ac:dyDescent="0.2">
      <c r="B181" s="25"/>
      <c r="C181" s="25"/>
      <c r="D181" s="25"/>
      <c r="E181" s="25"/>
      <c r="F181" s="6"/>
      <c r="G181" s="23"/>
      <c r="H181" s="5"/>
      <c r="I181" s="5"/>
    </row>
    <row r="182" spans="2:9" x14ac:dyDescent="0.2">
      <c r="B182" s="25"/>
      <c r="C182" s="25"/>
      <c r="D182" s="25"/>
      <c r="E182" s="25"/>
      <c r="F182" s="6"/>
      <c r="G182" s="23"/>
      <c r="H182" s="5"/>
      <c r="I182" s="5"/>
    </row>
    <row r="183" spans="2:9" x14ac:dyDescent="0.2">
      <c r="B183" s="25"/>
      <c r="C183" s="25"/>
      <c r="D183" s="25"/>
      <c r="E183" s="25"/>
      <c r="F183" s="6"/>
      <c r="G183" s="23"/>
      <c r="H183" s="5"/>
      <c r="I183" s="5"/>
    </row>
    <row r="184" spans="2:9" x14ac:dyDescent="0.2">
      <c r="B184" s="25"/>
      <c r="C184" s="25"/>
      <c r="D184" s="25"/>
      <c r="E184" s="25"/>
      <c r="F184" s="6"/>
      <c r="G184" s="23"/>
      <c r="H184" s="5"/>
      <c r="I184" s="5"/>
    </row>
    <row r="185" spans="2:9" x14ac:dyDescent="0.2">
      <c r="B185" s="25"/>
      <c r="C185" s="25"/>
      <c r="D185" s="25"/>
      <c r="E185" s="25"/>
      <c r="F185" s="6"/>
      <c r="G185" s="23"/>
      <c r="H185" s="5"/>
      <c r="I185" s="5"/>
    </row>
    <row r="186" spans="2:9" x14ac:dyDescent="0.2">
      <c r="B186" s="25"/>
      <c r="C186" s="25"/>
      <c r="D186" s="25"/>
      <c r="E186" s="25"/>
      <c r="F186" s="6"/>
      <c r="G186" s="23"/>
      <c r="H186" s="5"/>
      <c r="I186" s="5"/>
    </row>
    <row r="187" spans="2:9" x14ac:dyDescent="0.2">
      <c r="B187" s="25"/>
      <c r="C187" s="25"/>
      <c r="D187" s="25"/>
      <c r="E187" s="25"/>
      <c r="F187" s="6"/>
      <c r="G187" s="23"/>
      <c r="H187" s="5"/>
      <c r="I187" s="5"/>
    </row>
    <row r="188" spans="2:9" x14ac:dyDescent="0.2">
      <c r="B188" s="25"/>
      <c r="C188" s="25"/>
      <c r="D188" s="25"/>
      <c r="E188" s="25"/>
      <c r="F188" s="6"/>
      <c r="G188" s="23"/>
      <c r="H188" s="5"/>
      <c r="I188" s="5"/>
    </row>
    <row r="189" spans="2:9" x14ac:dyDescent="0.2">
      <c r="B189" s="25"/>
      <c r="C189" s="25"/>
      <c r="D189" s="25"/>
      <c r="E189" s="25"/>
      <c r="F189" s="6"/>
      <c r="G189" s="23"/>
      <c r="H189" s="5"/>
      <c r="I189" s="5"/>
    </row>
    <row r="190" spans="2:9" x14ac:dyDescent="0.2">
      <c r="B190" s="25"/>
      <c r="C190" s="25"/>
      <c r="D190" s="25"/>
      <c r="E190" s="25"/>
      <c r="F190" s="6"/>
      <c r="G190" s="23"/>
      <c r="H190" s="5"/>
      <c r="I190" s="5"/>
    </row>
    <row r="191" spans="2:9" x14ac:dyDescent="0.2">
      <c r="B191" s="25"/>
      <c r="C191" s="25"/>
      <c r="D191" s="25"/>
      <c r="E191" s="25"/>
      <c r="F191" s="6"/>
      <c r="G191" s="23"/>
      <c r="H191" s="5"/>
      <c r="I191" s="5"/>
    </row>
    <row r="192" spans="2:9" x14ac:dyDescent="0.2">
      <c r="B192" s="25"/>
      <c r="C192" s="25"/>
      <c r="D192" s="25"/>
      <c r="E192" s="25"/>
      <c r="F192" s="6"/>
      <c r="G192" s="23"/>
      <c r="H192" s="5"/>
      <c r="I192" s="5"/>
    </row>
    <row r="193" spans="2:9" x14ac:dyDescent="0.2">
      <c r="B193" s="25"/>
      <c r="C193" s="25"/>
      <c r="D193" s="25"/>
      <c r="E193" s="25"/>
      <c r="F193" s="6"/>
      <c r="G193" s="23"/>
      <c r="H193" s="5"/>
      <c r="I193" s="5"/>
    </row>
    <row r="194" spans="2:9" x14ac:dyDescent="0.2">
      <c r="B194" s="25"/>
      <c r="C194" s="25"/>
      <c r="D194" s="25"/>
      <c r="E194" s="25"/>
      <c r="F194" s="6"/>
      <c r="G194" s="23"/>
      <c r="H194" s="5"/>
      <c r="I194" s="5"/>
    </row>
    <row r="195" spans="2:9" x14ac:dyDescent="0.2">
      <c r="B195" s="25"/>
      <c r="C195" s="25"/>
      <c r="D195" s="25"/>
      <c r="E195" s="25"/>
      <c r="F195" s="6"/>
      <c r="G195" s="23"/>
      <c r="H195" s="5"/>
      <c r="I195" s="5"/>
    </row>
    <row r="196" spans="2:9" x14ac:dyDescent="0.2">
      <c r="B196" s="25"/>
      <c r="C196" s="25"/>
      <c r="D196" s="25"/>
      <c r="E196" s="25"/>
      <c r="F196" s="6"/>
      <c r="G196" s="23"/>
      <c r="H196" s="5"/>
      <c r="I196" s="5"/>
    </row>
    <row r="197" spans="2:9" x14ac:dyDescent="0.2">
      <c r="B197" s="25"/>
      <c r="C197" s="25"/>
      <c r="D197" s="25"/>
      <c r="E197" s="25"/>
      <c r="F197" s="6"/>
      <c r="G197" s="23"/>
      <c r="H197" s="5"/>
      <c r="I197" s="5"/>
    </row>
    <row r="198" spans="2:9" x14ac:dyDescent="0.2">
      <c r="B198" s="25"/>
      <c r="C198" s="25"/>
      <c r="D198" s="25"/>
      <c r="E198" s="25"/>
      <c r="F198" s="6"/>
      <c r="G198" s="23"/>
      <c r="H198" s="5"/>
      <c r="I198" s="5"/>
    </row>
    <row r="199" spans="2:9" x14ac:dyDescent="0.2">
      <c r="B199" s="25"/>
      <c r="C199" s="25"/>
      <c r="D199" s="25"/>
      <c r="E199" s="25"/>
      <c r="F199" s="6"/>
      <c r="G199" s="23"/>
      <c r="H199" s="5"/>
      <c r="I199" s="5"/>
    </row>
    <row r="200" spans="2:9" x14ac:dyDescent="0.2">
      <c r="B200" s="25"/>
      <c r="C200" s="25"/>
      <c r="D200" s="25"/>
      <c r="E200" s="25"/>
      <c r="F200" s="6"/>
      <c r="G200" s="23"/>
      <c r="H200" s="5"/>
      <c r="I200" s="5"/>
    </row>
    <row r="201" spans="2:9" x14ac:dyDescent="0.2">
      <c r="B201" s="25"/>
      <c r="C201" s="25"/>
      <c r="D201" s="25"/>
      <c r="E201" s="25"/>
      <c r="F201" s="6"/>
      <c r="G201" s="23"/>
      <c r="H201" s="5"/>
      <c r="I201" s="5"/>
    </row>
    <row r="202" spans="2:9" x14ac:dyDescent="0.2">
      <c r="B202" s="25"/>
      <c r="C202" s="25"/>
      <c r="D202" s="25"/>
      <c r="E202" s="25"/>
      <c r="F202" s="6"/>
      <c r="G202" s="23"/>
      <c r="H202" s="5"/>
      <c r="I202" s="5"/>
    </row>
    <row r="203" spans="2:9" x14ac:dyDescent="0.2">
      <c r="B203" s="25"/>
      <c r="C203" s="25"/>
      <c r="D203" s="25"/>
      <c r="E203" s="25"/>
      <c r="F203" s="6"/>
      <c r="G203" s="23"/>
      <c r="H203" s="5"/>
      <c r="I203" s="5"/>
    </row>
    <row r="204" spans="2:9" x14ac:dyDescent="0.2">
      <c r="B204" s="25"/>
      <c r="C204" s="25"/>
      <c r="D204" s="25"/>
      <c r="E204" s="25"/>
      <c r="F204" s="6"/>
      <c r="G204" s="23"/>
      <c r="H204" s="5"/>
      <c r="I204" s="5"/>
    </row>
    <row r="205" spans="2:9" x14ac:dyDescent="0.2">
      <c r="B205" s="25"/>
      <c r="C205" s="25"/>
      <c r="D205" s="25"/>
      <c r="E205" s="25"/>
      <c r="F205" s="6"/>
      <c r="G205" s="23"/>
      <c r="H205" s="5"/>
      <c r="I205" s="5"/>
    </row>
    <row r="206" spans="2:9" x14ac:dyDescent="0.2">
      <c r="B206" s="25"/>
      <c r="C206" s="25"/>
      <c r="D206" s="25"/>
      <c r="E206" s="25"/>
      <c r="F206" s="6"/>
      <c r="G206" s="23"/>
      <c r="H206" s="5"/>
      <c r="I206" s="5"/>
    </row>
    <row r="207" spans="2:9" x14ac:dyDescent="0.2">
      <c r="B207" s="25"/>
      <c r="C207" s="25"/>
      <c r="D207" s="25"/>
      <c r="E207" s="25"/>
      <c r="F207" s="6"/>
      <c r="G207" s="23"/>
      <c r="H207" s="5"/>
      <c r="I207" s="5"/>
    </row>
    <row r="208" spans="2:9" x14ac:dyDescent="0.2">
      <c r="B208" s="25"/>
      <c r="C208" s="25"/>
      <c r="D208" s="25"/>
      <c r="E208" s="25"/>
      <c r="F208" s="6"/>
      <c r="G208" s="23"/>
      <c r="H208" s="5"/>
      <c r="I208" s="5"/>
    </row>
    <row r="209" spans="2:9" x14ac:dyDescent="0.2">
      <c r="B209" s="25"/>
      <c r="C209" s="25"/>
      <c r="D209" s="25"/>
      <c r="E209" s="25"/>
      <c r="F209" s="6"/>
      <c r="G209" s="23"/>
      <c r="H209" s="5"/>
      <c r="I209" s="5"/>
    </row>
    <row r="210" spans="2:9" x14ac:dyDescent="0.2">
      <c r="B210" s="25"/>
      <c r="C210" s="25"/>
      <c r="D210" s="25"/>
      <c r="E210" s="25"/>
      <c r="F210" s="6"/>
      <c r="G210" s="23"/>
      <c r="H210" s="5"/>
      <c r="I210" s="5"/>
    </row>
    <row r="211" spans="2:9" x14ac:dyDescent="0.2">
      <c r="B211" s="25"/>
      <c r="C211" s="25"/>
      <c r="D211" s="25"/>
      <c r="E211" s="25"/>
      <c r="F211" s="6"/>
      <c r="G211" s="23"/>
      <c r="H211" s="5"/>
      <c r="I211" s="5"/>
    </row>
    <row r="212" spans="2:9" x14ac:dyDescent="0.2">
      <c r="B212" s="25"/>
      <c r="C212" s="25"/>
      <c r="D212" s="25"/>
      <c r="E212" s="25"/>
      <c r="F212" s="6"/>
      <c r="G212" s="23"/>
      <c r="H212" s="5"/>
      <c r="I212" s="5"/>
    </row>
    <row r="213" spans="2:9" x14ac:dyDescent="0.2">
      <c r="B213" s="25"/>
      <c r="C213" s="25"/>
      <c r="D213" s="25"/>
      <c r="E213" s="25"/>
      <c r="F213" s="6"/>
      <c r="G213" s="23"/>
      <c r="H213" s="5"/>
      <c r="I213" s="5"/>
    </row>
    <row r="214" spans="2:9" x14ac:dyDescent="0.2">
      <c r="B214" s="25"/>
      <c r="C214" s="25"/>
      <c r="D214" s="25"/>
      <c r="E214" s="25"/>
      <c r="F214" s="6"/>
      <c r="G214" s="23"/>
      <c r="H214" s="5"/>
      <c r="I214" s="5"/>
    </row>
    <row r="215" spans="2:9" x14ac:dyDescent="0.2">
      <c r="B215" s="25"/>
      <c r="C215" s="25"/>
      <c r="D215" s="25"/>
      <c r="E215" s="25"/>
      <c r="F215" s="6"/>
      <c r="G215" s="23"/>
      <c r="H215" s="5"/>
      <c r="I215" s="5"/>
    </row>
    <row r="216" spans="2:9" x14ac:dyDescent="0.2">
      <c r="B216" s="25"/>
      <c r="C216" s="25"/>
      <c r="D216" s="25"/>
      <c r="E216" s="25"/>
      <c r="F216" s="6"/>
      <c r="G216" s="23"/>
      <c r="H216" s="5"/>
      <c r="I216" s="5"/>
    </row>
    <row r="217" spans="2:9" x14ac:dyDescent="0.2">
      <c r="B217" s="25"/>
      <c r="C217" s="25"/>
      <c r="D217" s="25"/>
      <c r="E217" s="25"/>
      <c r="F217" s="6"/>
      <c r="G217" s="23"/>
      <c r="H217" s="5"/>
      <c r="I217" s="5"/>
    </row>
    <row r="218" spans="2:9" x14ac:dyDescent="0.2">
      <c r="B218" s="25"/>
      <c r="C218" s="25"/>
      <c r="D218" s="25"/>
      <c r="E218" s="25"/>
      <c r="F218" s="6"/>
      <c r="G218" s="23"/>
      <c r="H218" s="5"/>
      <c r="I218" s="5"/>
    </row>
    <row r="219" spans="2:9" x14ac:dyDescent="0.2">
      <c r="B219" s="25"/>
      <c r="C219" s="25"/>
      <c r="D219" s="25"/>
      <c r="E219" s="25"/>
      <c r="F219" s="6"/>
      <c r="G219" s="23"/>
      <c r="H219" s="5"/>
      <c r="I219" s="5"/>
    </row>
    <row r="220" spans="2:9" x14ac:dyDescent="0.2">
      <c r="B220" s="25"/>
      <c r="C220" s="25"/>
      <c r="D220" s="25"/>
      <c r="E220" s="25"/>
      <c r="F220" s="6"/>
      <c r="G220" s="23"/>
      <c r="H220" s="5"/>
      <c r="I220" s="5"/>
    </row>
    <row r="221" spans="2:9" x14ac:dyDescent="0.2">
      <c r="B221" s="25"/>
      <c r="C221" s="25"/>
      <c r="D221" s="25"/>
      <c r="E221" s="25"/>
      <c r="F221" s="6"/>
      <c r="G221" s="23"/>
      <c r="H221" s="5"/>
      <c r="I221" s="5"/>
    </row>
    <row r="222" spans="2:9" x14ac:dyDescent="0.2">
      <c r="B222" s="25"/>
      <c r="C222" s="25"/>
      <c r="D222" s="25"/>
      <c r="E222" s="25"/>
      <c r="F222" s="6"/>
      <c r="G222" s="23"/>
      <c r="H222" s="5"/>
      <c r="I222" s="5"/>
    </row>
    <row r="223" spans="2:9" x14ac:dyDescent="0.2">
      <c r="B223" s="25"/>
      <c r="C223" s="25"/>
      <c r="D223" s="25"/>
      <c r="E223" s="25"/>
      <c r="F223" s="6"/>
      <c r="G223" s="23"/>
      <c r="H223" s="5"/>
      <c r="I223" s="5"/>
    </row>
    <row r="224" spans="2:9" x14ac:dyDescent="0.2">
      <c r="B224" s="25"/>
      <c r="C224" s="25"/>
      <c r="D224" s="25"/>
      <c r="E224" s="25"/>
      <c r="F224" s="6"/>
      <c r="G224" s="23"/>
      <c r="H224" s="5"/>
      <c r="I224" s="5"/>
    </row>
    <row r="225" spans="2:9" x14ac:dyDescent="0.2">
      <c r="B225" s="25"/>
      <c r="C225" s="25"/>
      <c r="D225" s="25"/>
      <c r="E225" s="25"/>
      <c r="F225" s="6"/>
      <c r="G225" s="23"/>
      <c r="H225" s="5"/>
      <c r="I225" s="5"/>
    </row>
    <row r="226" spans="2:9" x14ac:dyDescent="0.2">
      <c r="B226" s="25"/>
      <c r="C226" s="25"/>
      <c r="D226" s="25"/>
      <c r="E226" s="25"/>
      <c r="F226" s="6"/>
      <c r="G226" s="23"/>
      <c r="H226" s="5"/>
      <c r="I226" s="5"/>
    </row>
    <row r="227" spans="2:9" x14ac:dyDescent="0.2">
      <c r="B227" s="25"/>
      <c r="C227" s="25"/>
      <c r="D227" s="25"/>
      <c r="E227" s="25"/>
      <c r="F227" s="6"/>
      <c r="G227" s="23"/>
      <c r="H227" s="5"/>
      <c r="I227" s="5"/>
    </row>
    <row r="228" spans="2:9" x14ac:dyDescent="0.2">
      <c r="B228" s="25"/>
      <c r="C228" s="25"/>
      <c r="D228" s="25"/>
      <c r="E228" s="25"/>
      <c r="F228" s="6"/>
      <c r="G228" s="23"/>
      <c r="H228" s="5"/>
      <c r="I228" s="5"/>
    </row>
    <row r="229" spans="2:9" x14ac:dyDescent="0.2">
      <c r="B229" s="25"/>
      <c r="C229" s="25"/>
      <c r="D229" s="25"/>
      <c r="E229" s="25"/>
      <c r="F229" s="6"/>
      <c r="G229" s="23"/>
      <c r="H229" s="5"/>
      <c r="I229" s="5"/>
    </row>
    <row r="230" spans="2:9" x14ac:dyDescent="0.2">
      <c r="B230" s="25"/>
      <c r="C230" s="25"/>
      <c r="D230" s="25"/>
      <c r="E230" s="25"/>
      <c r="F230" s="6"/>
      <c r="G230" s="23"/>
      <c r="H230" s="5"/>
      <c r="I230" s="5"/>
    </row>
    <row r="231" spans="2:9" x14ac:dyDescent="0.2">
      <c r="B231" s="25"/>
      <c r="C231" s="25"/>
      <c r="D231" s="25"/>
      <c r="E231" s="25"/>
      <c r="F231" s="6"/>
      <c r="G231" s="23"/>
      <c r="H231" s="5"/>
      <c r="I231" s="5"/>
    </row>
    <row r="232" spans="2:9" x14ac:dyDescent="0.2">
      <c r="B232" s="25"/>
      <c r="C232" s="25"/>
      <c r="D232" s="25"/>
      <c r="E232" s="25"/>
      <c r="F232" s="6"/>
      <c r="G232" s="23"/>
      <c r="H232" s="5"/>
      <c r="I232" s="5"/>
    </row>
    <row r="233" spans="2:9" x14ac:dyDescent="0.2">
      <c r="B233" s="25"/>
      <c r="C233" s="25"/>
      <c r="D233" s="25"/>
      <c r="E233" s="25"/>
      <c r="F233" s="6"/>
      <c r="G233" s="23"/>
      <c r="H233" s="5"/>
      <c r="I233" s="5"/>
    </row>
  </sheetData>
  <autoFilter ref="A1:B41" xr:uid="{00000000-0009-0000-0000-00001D000000}">
    <sortState xmlns:xlrd2="http://schemas.microsoft.com/office/spreadsheetml/2017/richdata2" ref="A2:B41">
      <sortCondition ref="B1:B42"/>
    </sortState>
  </autoFilter>
  <phoneticPr fontId="2" type="noConversion"/>
  <printOptions horizontalCentered="1"/>
  <pageMargins left="0.75" right="1.5104166666666667" top="1.21875" bottom="1" header="0.5" footer="0.5"/>
  <pageSetup orientation="landscape" r:id="rId1"/>
  <headerFooter differentFirst="1" alignWithMargins="0">
    <oddHeader xml:space="preserve">&amp;R </oddHeader>
    <firstHeader>&amp;C
&amp;"Arial,Bold"&amp;16 Psychiatric Residential Treatment Facilities - Level I</first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tint="0.39997558519241921"/>
  </sheetPr>
  <dimension ref="A1:F9"/>
  <sheetViews>
    <sheetView showWhiteSpace="0" zoomScaleNormal="100" workbookViewId="0">
      <selection activeCell="C2" sqref="C2:C9"/>
    </sheetView>
  </sheetViews>
  <sheetFormatPr defaultRowHeight="12.75" outlineLevelRow="2" x14ac:dyDescent="0.2"/>
  <cols>
    <col min="1" max="1" width="11.7109375" customWidth="1"/>
    <col min="2" max="2" width="37.28515625" customWidth="1"/>
    <col min="3" max="3" width="14.28515625" customWidth="1"/>
    <col min="4" max="4" width="13.85546875" style="3" customWidth="1"/>
  </cols>
  <sheetData>
    <row r="1" spans="1:6" s="143" customFormat="1" ht="26.25" customHeight="1" x14ac:dyDescent="0.2">
      <c r="A1" s="9" t="s">
        <v>651</v>
      </c>
      <c r="B1" s="106" t="s">
        <v>650</v>
      </c>
      <c r="C1" s="9" t="s">
        <v>728</v>
      </c>
      <c r="D1" s="514" t="s">
        <v>847</v>
      </c>
      <c r="E1" s="142"/>
      <c r="F1" s="142"/>
    </row>
    <row r="2" spans="1:6" s="89" customFormat="1" outlineLevel="2" x14ac:dyDescent="0.2">
      <c r="A2" s="92" t="s">
        <v>664</v>
      </c>
      <c r="B2" s="92" t="s">
        <v>798</v>
      </c>
      <c r="C2" s="144">
        <v>24</v>
      </c>
      <c r="D2" s="101" t="s">
        <v>844</v>
      </c>
    </row>
    <row r="3" spans="1:6" s="89" customFormat="1" ht="15.75" customHeight="1" outlineLevel="2" x14ac:dyDescent="0.2">
      <c r="A3" s="92" t="s">
        <v>573</v>
      </c>
      <c r="B3" s="92" t="s">
        <v>797</v>
      </c>
      <c r="C3" s="144">
        <v>18</v>
      </c>
      <c r="D3" s="101" t="s">
        <v>844</v>
      </c>
    </row>
    <row r="4" spans="1:6" s="89" customFormat="1" outlineLevel="2" x14ac:dyDescent="0.2">
      <c r="A4" s="92" t="s">
        <v>116</v>
      </c>
      <c r="B4" s="92" t="s">
        <v>799</v>
      </c>
      <c r="C4" s="144">
        <v>24</v>
      </c>
      <c r="D4" s="101" t="s">
        <v>844</v>
      </c>
    </row>
    <row r="5" spans="1:6" s="89" customFormat="1" outlineLevel="2" x14ac:dyDescent="0.2">
      <c r="A5" s="121" t="s">
        <v>505</v>
      </c>
      <c r="B5" s="121" t="s">
        <v>800</v>
      </c>
      <c r="C5" s="144">
        <v>32</v>
      </c>
      <c r="D5" s="517">
        <v>950039</v>
      </c>
    </row>
    <row r="6" spans="1:6" s="89" customFormat="1" outlineLevel="2" x14ac:dyDescent="0.2">
      <c r="A6" s="121" t="s">
        <v>426</v>
      </c>
      <c r="B6" s="121" t="s">
        <v>1070</v>
      </c>
      <c r="C6" s="144">
        <v>9</v>
      </c>
      <c r="D6" s="101" t="s">
        <v>844</v>
      </c>
    </row>
    <row r="7" spans="1:6" ht="25.5" x14ac:dyDescent="0.2">
      <c r="A7" s="134" t="s">
        <v>92</v>
      </c>
      <c r="B7" s="134" t="s">
        <v>1487</v>
      </c>
      <c r="C7" s="157">
        <v>46</v>
      </c>
      <c r="D7" s="515" t="s">
        <v>2120</v>
      </c>
    </row>
    <row r="8" spans="1:6" x14ac:dyDescent="0.2">
      <c r="A8" s="98" t="s">
        <v>314</v>
      </c>
      <c r="B8" s="332" t="s">
        <v>1596</v>
      </c>
      <c r="C8" s="157">
        <v>48</v>
      </c>
      <c r="D8" s="101" t="s">
        <v>844</v>
      </c>
    </row>
    <row r="9" spans="1:6" s="89" customFormat="1" x14ac:dyDescent="0.2">
      <c r="A9" s="122"/>
      <c r="B9" s="123" t="s">
        <v>41</v>
      </c>
      <c r="C9" s="138">
        <f>SUM(C2:C8)</f>
        <v>201</v>
      </c>
      <c r="D9" s="516"/>
      <c r="E9"/>
      <c r="F9"/>
    </row>
  </sheetData>
  <pageMargins left="1" right="9.375E-2" top="1.3020833333333333" bottom="1" header="0.5" footer="0.5"/>
  <pageSetup orientation="portrait" r:id="rId1"/>
  <headerFooter>
    <oddHeader xml:space="preserve">&amp;C&amp;16
&amp;"Arial,Bold"  Psychiatric Residential Treatment Facilities - Level II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4"/>
  </sheetPr>
  <dimension ref="A1:J121"/>
  <sheetViews>
    <sheetView topLeftCell="A7" workbookViewId="0">
      <selection activeCell="B43" sqref="B43"/>
    </sheetView>
  </sheetViews>
  <sheetFormatPr defaultColWidth="9.140625" defaultRowHeight="12.75" x14ac:dyDescent="0.2"/>
  <cols>
    <col min="1" max="1" width="13.7109375" style="2" customWidth="1"/>
    <col min="2" max="3" width="11.28515625" style="24" bestFit="1" customWidth="1"/>
    <col min="4" max="4" width="10.85546875" style="24" bestFit="1" customWidth="1"/>
    <col min="5" max="6" width="11.28515625" style="24" bestFit="1" customWidth="1"/>
    <col min="7" max="8" width="10.85546875" style="24" bestFit="1" customWidth="1"/>
    <col min="9" max="9" width="10.85546875" style="24" customWidth="1"/>
    <col min="10" max="10" width="14.7109375" style="100" customWidth="1"/>
    <col min="11" max="16384" width="9.140625" style="24"/>
  </cols>
  <sheetData>
    <row r="1" spans="1:10" s="99" customFormat="1" ht="14.25" customHeight="1" x14ac:dyDescent="0.2">
      <c r="A1" s="1" t="s">
        <v>651</v>
      </c>
      <c r="B1" s="634" t="s">
        <v>101</v>
      </c>
      <c r="C1" s="634"/>
      <c r="D1" s="634"/>
      <c r="E1" s="634"/>
      <c r="F1" s="634"/>
      <c r="G1" s="634"/>
      <c r="H1" s="634"/>
      <c r="I1" s="1"/>
      <c r="J1" s="1" t="s">
        <v>100</v>
      </c>
    </row>
    <row r="2" spans="1:10" x14ac:dyDescent="0.2">
      <c r="A2" s="105" t="s">
        <v>440</v>
      </c>
      <c r="B2" s="98" t="s">
        <v>431</v>
      </c>
      <c r="C2" s="98" t="s">
        <v>434</v>
      </c>
      <c r="D2" s="98" t="s">
        <v>435</v>
      </c>
      <c r="E2" s="98" t="s">
        <v>490</v>
      </c>
      <c r="F2" s="98" t="s">
        <v>438</v>
      </c>
      <c r="G2" s="98" t="s">
        <v>439</v>
      </c>
      <c r="H2" s="98"/>
      <c r="I2" s="98"/>
      <c r="J2" s="101">
        <f t="shared" ref="J2:J47" si="0">COUNTA(A2:H2)</f>
        <v>7</v>
      </c>
    </row>
    <row r="3" spans="1:10" x14ac:dyDescent="0.2">
      <c r="A3" s="105" t="s">
        <v>85</v>
      </c>
      <c r="B3" s="98" t="s">
        <v>89</v>
      </c>
      <c r="C3" s="98" t="s">
        <v>87</v>
      </c>
      <c r="D3" s="98" t="s">
        <v>84</v>
      </c>
      <c r="E3" s="98" t="s">
        <v>666</v>
      </c>
      <c r="F3" s="98"/>
      <c r="G3" s="98"/>
      <c r="H3" s="98"/>
      <c r="I3" s="98"/>
      <c r="J3" s="101">
        <f t="shared" si="0"/>
        <v>5</v>
      </c>
    </row>
    <row r="4" spans="1:10" x14ac:dyDescent="0.2">
      <c r="A4" s="105" t="s">
        <v>612</v>
      </c>
      <c r="B4" s="98" t="s">
        <v>314</v>
      </c>
      <c r="C4" s="98" t="s">
        <v>624</v>
      </c>
      <c r="D4" s="98" t="s">
        <v>92</v>
      </c>
      <c r="E4" s="98" t="s">
        <v>95</v>
      </c>
      <c r="F4" s="98" t="s">
        <v>461</v>
      </c>
      <c r="G4" s="98" t="s">
        <v>470</v>
      </c>
      <c r="H4" s="98" t="s">
        <v>442</v>
      </c>
      <c r="I4" s="98"/>
      <c r="J4" s="101">
        <f t="shared" si="0"/>
        <v>8</v>
      </c>
    </row>
    <row r="5" spans="1:10" x14ac:dyDescent="0.2">
      <c r="A5" s="105" t="s">
        <v>614</v>
      </c>
      <c r="B5" s="98" t="s">
        <v>211</v>
      </c>
      <c r="C5" s="98" t="s">
        <v>509</v>
      </c>
      <c r="D5" s="98" t="s">
        <v>504</v>
      </c>
      <c r="E5" s="98"/>
      <c r="F5" s="98"/>
      <c r="G5" s="98"/>
      <c r="H5" s="98"/>
      <c r="I5" s="98"/>
      <c r="J5" s="101">
        <f t="shared" si="0"/>
        <v>4</v>
      </c>
    </row>
    <row r="6" spans="1:10" x14ac:dyDescent="0.2">
      <c r="A6" s="105" t="s">
        <v>89</v>
      </c>
      <c r="B6" s="98" t="s">
        <v>85</v>
      </c>
      <c r="C6" s="98" t="s">
        <v>617</v>
      </c>
      <c r="D6" s="98" t="s">
        <v>665</v>
      </c>
      <c r="E6" s="98" t="s">
        <v>490</v>
      </c>
      <c r="F6" s="98" t="s">
        <v>87</v>
      </c>
      <c r="G6" s="98" t="s">
        <v>666</v>
      </c>
      <c r="H6" s="98"/>
      <c r="I6" s="98"/>
      <c r="J6" s="101">
        <f t="shared" si="0"/>
        <v>7</v>
      </c>
    </row>
    <row r="7" spans="1:10" x14ac:dyDescent="0.2">
      <c r="A7" s="105" t="s">
        <v>236</v>
      </c>
      <c r="B7" s="98" t="s">
        <v>538</v>
      </c>
      <c r="C7" s="98" t="s">
        <v>562</v>
      </c>
      <c r="D7" s="98" t="s">
        <v>487</v>
      </c>
      <c r="E7" s="98" t="s">
        <v>565</v>
      </c>
      <c r="F7" s="98" t="s">
        <v>627</v>
      </c>
      <c r="G7" s="98" t="s">
        <v>568</v>
      </c>
      <c r="H7" s="98"/>
      <c r="I7" s="98"/>
      <c r="J7" s="101">
        <f t="shared" si="0"/>
        <v>7</v>
      </c>
    </row>
    <row r="8" spans="1:10" x14ac:dyDescent="0.2">
      <c r="A8" s="105" t="s">
        <v>428</v>
      </c>
      <c r="B8" s="98" t="s">
        <v>427</v>
      </c>
      <c r="C8" s="98" t="s">
        <v>423</v>
      </c>
      <c r="D8" s="98" t="s">
        <v>425</v>
      </c>
      <c r="E8" s="98" t="s">
        <v>421</v>
      </c>
      <c r="F8" s="98" t="s">
        <v>422</v>
      </c>
      <c r="G8" s="98"/>
      <c r="H8" s="98"/>
      <c r="I8" s="98"/>
      <c r="J8" s="101">
        <f t="shared" si="0"/>
        <v>6</v>
      </c>
    </row>
    <row r="9" spans="1:10" x14ac:dyDescent="0.2">
      <c r="A9" s="105" t="s">
        <v>555</v>
      </c>
      <c r="B9" s="98" t="s">
        <v>177</v>
      </c>
      <c r="C9" s="98" t="s">
        <v>558</v>
      </c>
      <c r="D9" s="98" t="s">
        <v>556</v>
      </c>
      <c r="E9" s="98"/>
      <c r="F9" s="98"/>
      <c r="G9" s="98"/>
      <c r="H9" s="98"/>
      <c r="I9" s="98"/>
      <c r="J9" s="101">
        <f t="shared" si="0"/>
        <v>4</v>
      </c>
    </row>
    <row r="10" spans="1:10" x14ac:dyDescent="0.2">
      <c r="A10" s="105" t="s">
        <v>538</v>
      </c>
      <c r="B10" s="98" t="s">
        <v>236</v>
      </c>
      <c r="C10" s="98" t="s">
        <v>542</v>
      </c>
      <c r="D10" s="98" t="s">
        <v>539</v>
      </c>
      <c r="E10" s="98" t="s">
        <v>352</v>
      </c>
      <c r="F10" s="98" t="s">
        <v>565</v>
      </c>
      <c r="G10" s="98" t="s">
        <v>627</v>
      </c>
      <c r="H10" s="98" t="s">
        <v>350</v>
      </c>
      <c r="I10" s="98"/>
      <c r="J10" s="101">
        <f t="shared" si="0"/>
        <v>8</v>
      </c>
    </row>
    <row r="11" spans="1:10" x14ac:dyDescent="0.2">
      <c r="A11" s="105" t="s">
        <v>570</v>
      </c>
      <c r="B11" s="98" t="s">
        <v>264</v>
      </c>
      <c r="C11" s="98" t="s">
        <v>571</v>
      </c>
      <c r="D11" s="98" t="s">
        <v>572</v>
      </c>
      <c r="E11" s="98"/>
      <c r="F11" s="98"/>
      <c r="G11" s="98"/>
      <c r="H11" s="98"/>
      <c r="I11" s="98"/>
      <c r="J11" s="101">
        <f t="shared" si="0"/>
        <v>4</v>
      </c>
    </row>
    <row r="12" spans="1:10" x14ac:dyDescent="0.2">
      <c r="A12" s="105" t="s">
        <v>543</v>
      </c>
      <c r="B12" s="98" t="s">
        <v>431</v>
      </c>
      <c r="C12" s="98" t="s">
        <v>348</v>
      </c>
      <c r="D12" s="98" t="s">
        <v>312</v>
      </c>
      <c r="E12" s="98" t="s">
        <v>114</v>
      </c>
      <c r="F12" s="98" t="s">
        <v>624</v>
      </c>
      <c r="G12" s="98" t="s">
        <v>470</v>
      </c>
      <c r="H12" s="98"/>
      <c r="I12" s="98"/>
      <c r="J12" s="101">
        <f t="shared" si="0"/>
        <v>7</v>
      </c>
    </row>
    <row r="13" spans="1:10" x14ac:dyDescent="0.2">
      <c r="A13" s="105" t="s">
        <v>200</v>
      </c>
      <c r="B13" s="98" t="s">
        <v>352</v>
      </c>
      <c r="C13" s="98" t="s">
        <v>564</v>
      </c>
      <c r="D13" s="98" t="s">
        <v>559</v>
      </c>
      <c r="E13" s="98" t="s">
        <v>453</v>
      </c>
      <c r="F13" s="98"/>
      <c r="G13" s="98"/>
      <c r="H13" s="98"/>
      <c r="I13" s="98"/>
      <c r="J13" s="101">
        <f t="shared" si="0"/>
        <v>5</v>
      </c>
    </row>
    <row r="14" spans="1:10" x14ac:dyDescent="0.2">
      <c r="A14" s="105" t="s">
        <v>420</v>
      </c>
      <c r="B14" s="98" t="s">
        <v>244</v>
      </c>
      <c r="C14" s="98" t="s">
        <v>251</v>
      </c>
      <c r="D14" s="98" t="s">
        <v>473</v>
      </c>
      <c r="E14" s="98" t="s">
        <v>445</v>
      </c>
      <c r="F14" s="98" t="s">
        <v>417</v>
      </c>
      <c r="G14" s="98" t="s">
        <v>36</v>
      </c>
      <c r="H14" s="98"/>
      <c r="I14" s="98"/>
      <c r="J14" s="101">
        <f t="shared" si="0"/>
        <v>7</v>
      </c>
    </row>
    <row r="15" spans="1:10" x14ac:dyDescent="0.2">
      <c r="A15" s="105" t="s">
        <v>91</v>
      </c>
      <c r="B15" s="98" t="s">
        <v>115</v>
      </c>
      <c r="C15" s="98" t="s">
        <v>186</v>
      </c>
      <c r="D15" s="98" t="s">
        <v>93</v>
      </c>
      <c r="E15" s="98" t="s">
        <v>485</v>
      </c>
      <c r="F15" s="98" t="s">
        <v>5</v>
      </c>
      <c r="G15" s="98"/>
      <c r="H15" s="98"/>
      <c r="I15" s="98"/>
      <c r="J15" s="101">
        <f t="shared" si="0"/>
        <v>6</v>
      </c>
    </row>
    <row r="16" spans="1:10" x14ac:dyDescent="0.2">
      <c r="A16" s="105" t="s">
        <v>204</v>
      </c>
      <c r="B16" s="98" t="s">
        <v>93</v>
      </c>
      <c r="C16" s="98" t="s">
        <v>116</v>
      </c>
      <c r="D16" s="98" t="s">
        <v>92</v>
      </c>
      <c r="E16" s="98" t="s">
        <v>461</v>
      </c>
      <c r="F16" s="98"/>
      <c r="G16" s="98"/>
      <c r="H16" s="98"/>
      <c r="I16" s="98"/>
      <c r="J16" s="101">
        <f t="shared" si="0"/>
        <v>5</v>
      </c>
    </row>
    <row r="17" spans="1:10" x14ac:dyDescent="0.2">
      <c r="A17" s="105" t="s">
        <v>206</v>
      </c>
      <c r="B17" s="98" t="s">
        <v>617</v>
      </c>
      <c r="C17" s="98" t="s">
        <v>115</v>
      </c>
      <c r="D17" s="98" t="s">
        <v>667</v>
      </c>
      <c r="E17" s="98" t="s">
        <v>704</v>
      </c>
      <c r="F17" s="98" t="s">
        <v>5</v>
      </c>
      <c r="G17" s="98" t="s">
        <v>666</v>
      </c>
      <c r="H17" s="98"/>
      <c r="I17" s="98"/>
      <c r="J17" s="101">
        <f t="shared" si="0"/>
        <v>7</v>
      </c>
    </row>
    <row r="18" spans="1:10" x14ac:dyDescent="0.2">
      <c r="A18" s="105" t="s">
        <v>511</v>
      </c>
      <c r="B18" s="98" t="s">
        <v>700</v>
      </c>
      <c r="C18" s="98" t="s">
        <v>699</v>
      </c>
      <c r="D18" s="98" t="s">
        <v>705</v>
      </c>
      <c r="E18" s="98" t="s">
        <v>588</v>
      </c>
      <c r="F18" s="98" t="s">
        <v>297</v>
      </c>
      <c r="G18" s="98" t="s">
        <v>33</v>
      </c>
      <c r="H18" s="98"/>
      <c r="I18" s="98"/>
      <c r="J18" s="101">
        <f t="shared" si="0"/>
        <v>7</v>
      </c>
    </row>
    <row r="19" spans="1:10" x14ac:dyDescent="0.2">
      <c r="A19" s="105" t="s">
        <v>507</v>
      </c>
      <c r="B19" s="98" t="s">
        <v>509</v>
      </c>
      <c r="C19" s="98" t="s">
        <v>505</v>
      </c>
      <c r="D19" s="98" t="s">
        <v>297</v>
      </c>
      <c r="E19" s="98"/>
      <c r="F19" s="98"/>
      <c r="G19" s="98"/>
      <c r="H19" s="98"/>
      <c r="I19" s="98"/>
      <c r="J19" s="101">
        <f t="shared" si="0"/>
        <v>4</v>
      </c>
    </row>
    <row r="20" spans="1:10" x14ac:dyDescent="0.2">
      <c r="A20" s="105" t="s">
        <v>560</v>
      </c>
      <c r="B20" s="98" t="s">
        <v>556</v>
      </c>
      <c r="C20" s="98" t="s">
        <v>559</v>
      </c>
      <c r="D20" s="98"/>
      <c r="E20" s="98"/>
      <c r="F20" s="98"/>
      <c r="G20" s="98"/>
      <c r="H20" s="98"/>
      <c r="I20" s="98"/>
      <c r="J20" s="101">
        <f t="shared" si="0"/>
        <v>3</v>
      </c>
    </row>
    <row r="21" spans="1:10" x14ac:dyDescent="0.2">
      <c r="A21" s="105" t="s">
        <v>211</v>
      </c>
      <c r="B21" s="98" t="s">
        <v>614</v>
      </c>
      <c r="C21" s="98" t="s">
        <v>509</v>
      </c>
      <c r="D21" s="98" t="s">
        <v>11</v>
      </c>
      <c r="E21" s="98" t="s">
        <v>504</v>
      </c>
      <c r="F21" s="98"/>
      <c r="G21" s="98"/>
      <c r="H21" s="98"/>
      <c r="I21" s="98"/>
      <c r="J21" s="101">
        <f t="shared" si="0"/>
        <v>5</v>
      </c>
    </row>
    <row r="22" spans="1:10" x14ac:dyDescent="0.2">
      <c r="A22" s="105" t="s">
        <v>554</v>
      </c>
      <c r="B22" s="98" t="s">
        <v>177</v>
      </c>
      <c r="C22" s="98" t="s">
        <v>9</v>
      </c>
      <c r="D22" s="98" t="s">
        <v>557</v>
      </c>
      <c r="E22" s="98" t="s">
        <v>466</v>
      </c>
      <c r="F22" s="98"/>
      <c r="G22" s="98"/>
      <c r="H22" s="98"/>
      <c r="I22" s="98"/>
      <c r="J22" s="101">
        <f t="shared" si="0"/>
        <v>5</v>
      </c>
    </row>
    <row r="23" spans="1:10" x14ac:dyDescent="0.2">
      <c r="A23" s="105" t="s">
        <v>264</v>
      </c>
      <c r="B23" s="98" t="s">
        <v>570</v>
      </c>
      <c r="C23" s="98" t="s">
        <v>169</v>
      </c>
      <c r="D23" s="98" t="s">
        <v>571</v>
      </c>
      <c r="E23" s="98" t="s">
        <v>572</v>
      </c>
      <c r="F23" s="98" t="s">
        <v>360</v>
      </c>
      <c r="G23" s="98" t="s">
        <v>568</v>
      </c>
      <c r="H23" s="98"/>
      <c r="I23" s="98"/>
      <c r="J23" s="101">
        <f t="shared" si="0"/>
        <v>7</v>
      </c>
    </row>
    <row r="24" spans="1:10" x14ac:dyDescent="0.2">
      <c r="A24" s="105" t="s">
        <v>431</v>
      </c>
      <c r="B24" s="98" t="s">
        <v>440</v>
      </c>
      <c r="C24" s="98" t="s">
        <v>543</v>
      </c>
      <c r="D24" s="98" t="s">
        <v>312</v>
      </c>
      <c r="E24" s="98" t="s">
        <v>114</v>
      </c>
      <c r="F24" s="98" t="s">
        <v>437</v>
      </c>
      <c r="G24" s="98" t="s">
        <v>438</v>
      </c>
      <c r="H24" s="98" t="s">
        <v>439</v>
      </c>
      <c r="I24" s="98"/>
      <c r="J24" s="101">
        <f t="shared" si="0"/>
        <v>8</v>
      </c>
    </row>
    <row r="25" spans="1:10" x14ac:dyDescent="0.2">
      <c r="A25" s="105" t="s">
        <v>700</v>
      </c>
      <c r="B25" s="98" t="s">
        <v>511</v>
      </c>
      <c r="C25" s="98" t="s">
        <v>705</v>
      </c>
      <c r="D25" s="98" t="s">
        <v>704</v>
      </c>
      <c r="E25" s="98" t="s">
        <v>464</v>
      </c>
      <c r="F25" s="98" t="s">
        <v>297</v>
      </c>
      <c r="G25" s="98"/>
      <c r="H25" s="98"/>
      <c r="I25" s="98"/>
      <c r="J25" s="101">
        <f t="shared" si="0"/>
        <v>6</v>
      </c>
    </row>
    <row r="26" spans="1:10" x14ac:dyDescent="0.2">
      <c r="A26" s="105" t="s">
        <v>542</v>
      </c>
      <c r="B26" s="98" t="s">
        <v>538</v>
      </c>
      <c r="C26" s="98" t="s">
        <v>626</v>
      </c>
      <c r="D26" s="98" t="s">
        <v>539</v>
      </c>
      <c r="E26" s="98" t="s">
        <v>441</v>
      </c>
      <c r="F26" s="98" t="s">
        <v>565</v>
      </c>
      <c r="G26" s="98" t="s">
        <v>450</v>
      </c>
      <c r="H26" s="98"/>
      <c r="I26" s="98"/>
      <c r="J26" s="101">
        <f t="shared" si="0"/>
        <v>7</v>
      </c>
    </row>
    <row r="27" spans="1:10" x14ac:dyDescent="0.2">
      <c r="A27" s="105" t="s">
        <v>427</v>
      </c>
      <c r="B27" s="98" t="s">
        <v>428</v>
      </c>
      <c r="C27" s="98" t="s">
        <v>104</v>
      </c>
      <c r="D27" s="98" t="s">
        <v>425</v>
      </c>
      <c r="E27" s="98" t="s">
        <v>426</v>
      </c>
      <c r="F27" s="98" t="s">
        <v>421</v>
      </c>
      <c r="G27" s="98" t="s">
        <v>445</v>
      </c>
      <c r="H27" s="98" t="s">
        <v>417</v>
      </c>
      <c r="I27" s="98"/>
      <c r="J27" s="101">
        <f t="shared" si="0"/>
        <v>8</v>
      </c>
    </row>
    <row r="28" spans="1:10" x14ac:dyDescent="0.2">
      <c r="A28" s="105" t="s">
        <v>432</v>
      </c>
      <c r="B28" s="98" t="s">
        <v>434</v>
      </c>
      <c r="C28" s="98" t="s">
        <v>438</v>
      </c>
      <c r="D28" s="98" t="s">
        <v>31</v>
      </c>
      <c r="E28" s="98"/>
      <c r="F28" s="98"/>
      <c r="G28" s="98"/>
      <c r="H28" s="98"/>
      <c r="I28" s="98"/>
      <c r="J28" s="101">
        <f t="shared" si="0"/>
        <v>4</v>
      </c>
    </row>
    <row r="29" spans="1:10" x14ac:dyDescent="0.2">
      <c r="A29" s="105" t="s">
        <v>699</v>
      </c>
      <c r="B29" s="98" t="s">
        <v>511</v>
      </c>
      <c r="C29" s="98" t="s">
        <v>703</v>
      </c>
      <c r="D29" s="98" t="s">
        <v>588</v>
      </c>
      <c r="E29" s="98" t="s">
        <v>299</v>
      </c>
      <c r="F29" s="98" t="s">
        <v>33</v>
      </c>
      <c r="G29" s="98"/>
      <c r="H29" s="98"/>
      <c r="I29" s="98"/>
      <c r="J29" s="101">
        <f t="shared" si="0"/>
        <v>6</v>
      </c>
    </row>
    <row r="30" spans="1:10" x14ac:dyDescent="0.2">
      <c r="A30" s="105" t="s">
        <v>434</v>
      </c>
      <c r="B30" s="98" t="s">
        <v>440</v>
      </c>
      <c r="C30" s="98" t="s">
        <v>432</v>
      </c>
      <c r="D30" s="98" t="s">
        <v>490</v>
      </c>
      <c r="E30" s="98" t="s">
        <v>87</v>
      </c>
      <c r="F30" s="98" t="s">
        <v>438</v>
      </c>
      <c r="G30" s="98"/>
      <c r="H30" s="98"/>
      <c r="I30" s="98"/>
      <c r="J30" s="101">
        <f t="shared" si="0"/>
        <v>6</v>
      </c>
    </row>
    <row r="31" spans="1:10" x14ac:dyDescent="0.2">
      <c r="A31" s="105" t="s">
        <v>664</v>
      </c>
      <c r="B31" s="98" t="s">
        <v>186</v>
      </c>
      <c r="C31" s="98" t="s">
        <v>298</v>
      </c>
      <c r="D31" s="98" t="s">
        <v>483</v>
      </c>
      <c r="E31" s="98" t="s">
        <v>5</v>
      </c>
      <c r="F31" s="98"/>
      <c r="G31" s="98"/>
      <c r="H31" s="98"/>
      <c r="I31" s="98"/>
      <c r="J31" s="101">
        <f t="shared" si="0"/>
        <v>5</v>
      </c>
    </row>
    <row r="32" spans="1:10" x14ac:dyDescent="0.2">
      <c r="A32" s="105" t="s">
        <v>617</v>
      </c>
      <c r="B32" s="98" t="s">
        <v>89</v>
      </c>
      <c r="C32" s="98" t="s">
        <v>206</v>
      </c>
      <c r="D32" s="98" t="s">
        <v>115</v>
      </c>
      <c r="E32" s="98" t="s">
        <v>665</v>
      </c>
      <c r="F32" s="98" t="s">
        <v>666</v>
      </c>
      <c r="G32" s="98"/>
      <c r="H32" s="98"/>
      <c r="I32" s="98"/>
      <c r="J32" s="101">
        <f t="shared" si="0"/>
        <v>6</v>
      </c>
    </row>
    <row r="33" spans="1:10" x14ac:dyDescent="0.2">
      <c r="A33" s="105" t="s">
        <v>169</v>
      </c>
      <c r="B33" s="98" t="s">
        <v>264</v>
      </c>
      <c r="C33" s="98" t="s">
        <v>572</v>
      </c>
      <c r="D33" s="98" t="s">
        <v>566</v>
      </c>
      <c r="E33" s="98" t="s">
        <v>568</v>
      </c>
      <c r="F33" s="98"/>
      <c r="G33" s="98"/>
      <c r="H33" s="98"/>
      <c r="I33" s="98"/>
      <c r="J33" s="101">
        <f t="shared" si="0"/>
        <v>5</v>
      </c>
    </row>
    <row r="34" spans="1:10" x14ac:dyDescent="0.2">
      <c r="A34" s="105" t="s">
        <v>626</v>
      </c>
      <c r="B34" s="98" t="s">
        <v>542</v>
      </c>
      <c r="C34" s="98" t="s">
        <v>104</v>
      </c>
      <c r="D34" s="98" t="s">
        <v>251</v>
      </c>
      <c r="E34" s="98" t="s">
        <v>441</v>
      </c>
      <c r="F34" s="98" t="s">
        <v>450</v>
      </c>
      <c r="G34" s="98"/>
      <c r="H34" s="98"/>
      <c r="I34" s="98"/>
      <c r="J34" s="101">
        <f t="shared" si="0"/>
        <v>6</v>
      </c>
    </row>
    <row r="35" spans="1:10" x14ac:dyDescent="0.2">
      <c r="A35" s="105" t="s">
        <v>539</v>
      </c>
      <c r="B35" s="98" t="s">
        <v>538</v>
      </c>
      <c r="C35" s="98" t="s">
        <v>542</v>
      </c>
      <c r="D35" s="98" t="s">
        <v>107</v>
      </c>
      <c r="E35" s="98" t="s">
        <v>441</v>
      </c>
      <c r="F35" s="98" t="s">
        <v>350</v>
      </c>
      <c r="G35" s="98" t="s">
        <v>442</v>
      </c>
      <c r="H35" s="98"/>
      <c r="I35" s="98"/>
      <c r="J35" s="101">
        <f t="shared" si="0"/>
        <v>7</v>
      </c>
    </row>
    <row r="36" spans="1:10" x14ac:dyDescent="0.2">
      <c r="A36" s="105" t="s">
        <v>562</v>
      </c>
      <c r="B36" s="98" t="s">
        <v>236</v>
      </c>
      <c r="C36" s="98" t="s">
        <v>360</v>
      </c>
      <c r="D36" s="98" t="s">
        <v>564</v>
      </c>
      <c r="E36" s="98" t="s">
        <v>627</v>
      </c>
      <c r="F36" s="98" t="s">
        <v>453</v>
      </c>
      <c r="G36" s="98" t="s">
        <v>568</v>
      </c>
      <c r="H36" s="98"/>
      <c r="I36" s="98"/>
      <c r="J36" s="101">
        <f t="shared" si="0"/>
        <v>7</v>
      </c>
    </row>
    <row r="37" spans="1:10" x14ac:dyDescent="0.2">
      <c r="A37" s="105" t="s">
        <v>573</v>
      </c>
      <c r="B37" s="98" t="s">
        <v>574</v>
      </c>
      <c r="C37" s="98" t="s">
        <v>244</v>
      </c>
      <c r="D37" s="98" t="s">
        <v>473</v>
      </c>
      <c r="E37" s="98" t="s">
        <v>477</v>
      </c>
      <c r="F37" s="98" t="s">
        <v>416</v>
      </c>
      <c r="G37" s="98"/>
      <c r="H37" s="98"/>
      <c r="I37" s="98"/>
      <c r="J37" s="101">
        <f t="shared" si="0"/>
        <v>6</v>
      </c>
    </row>
    <row r="38" spans="1:10" x14ac:dyDescent="0.2">
      <c r="A38" s="105" t="s">
        <v>314</v>
      </c>
      <c r="B38" s="98" t="s">
        <v>612</v>
      </c>
      <c r="C38" s="98" t="s">
        <v>9</v>
      </c>
      <c r="D38" s="98" t="s">
        <v>557</v>
      </c>
      <c r="E38" s="98" t="s">
        <v>350</v>
      </c>
      <c r="F38" s="98" t="s">
        <v>95</v>
      </c>
      <c r="G38" s="98" t="s">
        <v>442</v>
      </c>
      <c r="H38" s="98"/>
      <c r="I38" s="98"/>
      <c r="J38" s="101">
        <f t="shared" si="0"/>
        <v>7</v>
      </c>
    </row>
    <row r="39" spans="1:10" x14ac:dyDescent="0.2">
      <c r="A39" s="105" t="s">
        <v>508</v>
      </c>
      <c r="B39" s="98" t="s">
        <v>11</v>
      </c>
      <c r="C39" s="98"/>
      <c r="D39" s="98"/>
      <c r="E39" s="98"/>
      <c r="F39" s="98"/>
      <c r="G39" s="98"/>
      <c r="H39" s="98"/>
      <c r="I39" s="98"/>
      <c r="J39" s="101">
        <f t="shared" si="0"/>
        <v>2</v>
      </c>
    </row>
    <row r="40" spans="1:10" x14ac:dyDescent="0.2">
      <c r="A40" s="105" t="s">
        <v>177</v>
      </c>
      <c r="B40" s="98" t="s">
        <v>555</v>
      </c>
      <c r="C40" s="98" t="s">
        <v>554</v>
      </c>
      <c r="D40" s="98" t="s">
        <v>558</v>
      </c>
      <c r="E40" s="98" t="s">
        <v>557</v>
      </c>
      <c r="F40" s="98"/>
      <c r="G40" s="98"/>
      <c r="H40" s="98"/>
      <c r="I40" s="98"/>
      <c r="J40" s="101">
        <f t="shared" si="0"/>
        <v>5</v>
      </c>
    </row>
    <row r="41" spans="1:10" x14ac:dyDescent="0.2">
      <c r="A41" s="105" t="s">
        <v>348</v>
      </c>
      <c r="B41" s="98" t="s">
        <v>543</v>
      </c>
      <c r="C41" s="98" t="s">
        <v>107</v>
      </c>
      <c r="D41" s="98" t="s">
        <v>312</v>
      </c>
      <c r="E41" s="98" t="s">
        <v>441</v>
      </c>
      <c r="F41" s="98" t="s">
        <v>624</v>
      </c>
      <c r="G41" s="98" t="s">
        <v>430</v>
      </c>
      <c r="H41" s="98"/>
      <c r="I41" s="98"/>
      <c r="J41" s="101">
        <f t="shared" si="0"/>
        <v>7</v>
      </c>
    </row>
    <row r="42" spans="1:10" x14ac:dyDescent="0.2">
      <c r="A42" s="105" t="s">
        <v>558</v>
      </c>
      <c r="B42" s="98" t="s">
        <v>555</v>
      </c>
      <c r="C42" s="98" t="s">
        <v>177</v>
      </c>
      <c r="D42" s="98" t="s">
        <v>352</v>
      </c>
      <c r="E42" s="98" t="s">
        <v>556</v>
      </c>
      <c r="F42" s="98" t="s">
        <v>557</v>
      </c>
      <c r="G42" s="98" t="s">
        <v>559</v>
      </c>
      <c r="H42" s="98" t="s">
        <v>350</v>
      </c>
      <c r="I42" s="98"/>
      <c r="J42" s="101">
        <f t="shared" si="0"/>
        <v>8</v>
      </c>
    </row>
    <row r="43" spans="1:10" x14ac:dyDescent="0.2">
      <c r="A43" s="105" t="s">
        <v>509</v>
      </c>
      <c r="B43" s="98" t="s">
        <v>614</v>
      </c>
      <c r="C43" s="98" t="s">
        <v>507</v>
      </c>
      <c r="D43" s="98" t="s">
        <v>211</v>
      </c>
      <c r="E43" s="98" t="s">
        <v>11</v>
      </c>
      <c r="F43" s="98" t="s">
        <v>505</v>
      </c>
      <c r="G43" s="98" t="s">
        <v>504</v>
      </c>
      <c r="H43" s="98"/>
      <c r="I43" s="98"/>
      <c r="J43" s="101">
        <f t="shared" si="0"/>
        <v>7</v>
      </c>
    </row>
    <row r="44" spans="1:10" x14ac:dyDescent="0.2">
      <c r="A44" s="105" t="s">
        <v>115</v>
      </c>
      <c r="B44" s="98" t="s">
        <v>91</v>
      </c>
      <c r="C44" s="98" t="s">
        <v>206</v>
      </c>
      <c r="D44" s="98" t="s">
        <v>617</v>
      </c>
      <c r="E44" s="98" t="s">
        <v>93</v>
      </c>
      <c r="F44" s="98" t="s">
        <v>665</v>
      </c>
      <c r="G44" s="98" t="s">
        <v>5</v>
      </c>
      <c r="H44" s="98"/>
      <c r="I44" s="98"/>
      <c r="J44" s="101">
        <f t="shared" si="0"/>
        <v>7</v>
      </c>
    </row>
    <row r="45" spans="1:10" x14ac:dyDescent="0.2">
      <c r="A45" s="105" t="s">
        <v>435</v>
      </c>
      <c r="B45" s="98" t="s">
        <v>440</v>
      </c>
      <c r="C45" s="98" t="s">
        <v>665</v>
      </c>
      <c r="D45" s="98" t="s">
        <v>247</v>
      </c>
      <c r="E45" s="98" t="s">
        <v>490</v>
      </c>
      <c r="F45" s="98" t="s">
        <v>439</v>
      </c>
      <c r="G45" s="98"/>
      <c r="H45" s="98"/>
      <c r="I45" s="98"/>
      <c r="J45" s="101">
        <f t="shared" si="0"/>
        <v>6</v>
      </c>
    </row>
    <row r="46" spans="1:10" x14ac:dyDescent="0.2">
      <c r="A46" s="105" t="s">
        <v>571</v>
      </c>
      <c r="B46" s="98" t="s">
        <v>570</v>
      </c>
      <c r="C46" s="98" t="s">
        <v>264</v>
      </c>
      <c r="D46" s="98" t="s">
        <v>360</v>
      </c>
      <c r="E46" s="98"/>
      <c r="F46" s="98"/>
      <c r="G46" s="98"/>
      <c r="H46" s="98"/>
      <c r="I46" s="98"/>
      <c r="J46" s="101">
        <f t="shared" si="0"/>
        <v>4</v>
      </c>
    </row>
    <row r="47" spans="1:10" x14ac:dyDescent="0.2">
      <c r="A47" s="105" t="s">
        <v>186</v>
      </c>
      <c r="B47" s="98" t="s">
        <v>91</v>
      </c>
      <c r="C47" s="98" t="s">
        <v>664</v>
      </c>
      <c r="D47" s="98" t="s">
        <v>5</v>
      </c>
      <c r="E47" s="98"/>
      <c r="F47" s="98"/>
      <c r="G47" s="98"/>
      <c r="H47" s="98"/>
      <c r="I47" s="98"/>
      <c r="J47" s="101">
        <f t="shared" si="0"/>
        <v>4</v>
      </c>
    </row>
    <row r="48" spans="1:10" x14ac:dyDescent="0.2">
      <c r="A48" s="105" t="s">
        <v>93</v>
      </c>
      <c r="B48" s="98" t="s">
        <v>91</v>
      </c>
      <c r="C48" s="98" t="s">
        <v>204</v>
      </c>
      <c r="D48" s="98" t="s">
        <v>115</v>
      </c>
      <c r="E48" s="98" t="s">
        <v>665</v>
      </c>
      <c r="F48" s="98" t="s">
        <v>247</v>
      </c>
      <c r="G48" s="98" t="s">
        <v>485</v>
      </c>
      <c r="H48" s="98" t="s">
        <v>92</v>
      </c>
      <c r="I48" s="98" t="s">
        <v>116</v>
      </c>
      <c r="J48" s="101">
        <f>COUNTA(A48:I48)</f>
        <v>9</v>
      </c>
    </row>
    <row r="49" spans="1:10" x14ac:dyDescent="0.2">
      <c r="A49" s="105" t="s">
        <v>423</v>
      </c>
      <c r="B49" s="98" t="s">
        <v>428</v>
      </c>
      <c r="C49" s="98" t="s">
        <v>421</v>
      </c>
      <c r="D49" s="98" t="s">
        <v>418</v>
      </c>
      <c r="E49" s="98" t="s">
        <v>417</v>
      </c>
      <c r="F49" s="98"/>
      <c r="G49" s="98"/>
      <c r="H49" s="98"/>
      <c r="I49" s="98"/>
      <c r="J49" s="101">
        <f t="shared" ref="J49:J80" si="1">COUNTA(A49:H49)</f>
        <v>5</v>
      </c>
    </row>
    <row r="50" spans="1:10" x14ac:dyDescent="0.2">
      <c r="A50" s="105" t="s">
        <v>352</v>
      </c>
      <c r="B50" s="98" t="s">
        <v>538</v>
      </c>
      <c r="C50" s="98" t="s">
        <v>200</v>
      </c>
      <c r="D50" s="98" t="s">
        <v>558</v>
      </c>
      <c r="E50" s="98" t="s">
        <v>627</v>
      </c>
      <c r="F50" s="98" t="s">
        <v>559</v>
      </c>
      <c r="G50" s="98" t="s">
        <v>453</v>
      </c>
      <c r="H50" s="98" t="s">
        <v>350</v>
      </c>
      <c r="I50" s="98"/>
      <c r="J50" s="101">
        <f t="shared" si="1"/>
        <v>8</v>
      </c>
    </row>
    <row r="51" spans="1:10" x14ac:dyDescent="0.2">
      <c r="A51" s="105" t="s">
        <v>665</v>
      </c>
      <c r="B51" s="98" t="s">
        <v>89</v>
      </c>
      <c r="C51" s="98" t="s">
        <v>617</v>
      </c>
      <c r="D51" s="98" t="s">
        <v>115</v>
      </c>
      <c r="E51" s="98" t="s">
        <v>435</v>
      </c>
      <c r="F51" s="98" t="s">
        <v>93</v>
      </c>
      <c r="G51" s="98" t="s">
        <v>247</v>
      </c>
      <c r="H51" s="98" t="s">
        <v>490</v>
      </c>
      <c r="I51" s="98"/>
      <c r="J51" s="101">
        <f t="shared" si="1"/>
        <v>8</v>
      </c>
    </row>
    <row r="52" spans="1:10" x14ac:dyDescent="0.2">
      <c r="A52" s="105" t="s">
        <v>298</v>
      </c>
      <c r="B52" s="98" t="s">
        <v>664</v>
      </c>
      <c r="C52" s="98" t="s">
        <v>191</v>
      </c>
      <c r="D52" s="98" t="s">
        <v>299</v>
      </c>
      <c r="E52" s="98" t="s">
        <v>33</v>
      </c>
      <c r="F52" s="98"/>
      <c r="G52" s="98"/>
      <c r="H52" s="98"/>
      <c r="I52" s="98"/>
      <c r="J52" s="101">
        <f t="shared" si="1"/>
        <v>5</v>
      </c>
    </row>
    <row r="53" spans="1:10" x14ac:dyDescent="0.2">
      <c r="A53" s="105" t="s">
        <v>9</v>
      </c>
      <c r="B53" s="98" t="s">
        <v>554</v>
      </c>
      <c r="C53" s="98" t="s">
        <v>314</v>
      </c>
      <c r="D53" s="98" t="s">
        <v>96</v>
      </c>
      <c r="E53" s="98" t="s">
        <v>557</v>
      </c>
      <c r="F53" s="98" t="s">
        <v>95</v>
      </c>
      <c r="G53" s="98" t="s">
        <v>466</v>
      </c>
      <c r="H53" s="98"/>
      <c r="I53" s="98"/>
      <c r="J53" s="101">
        <f t="shared" si="1"/>
        <v>7</v>
      </c>
    </row>
    <row r="54" spans="1:10" x14ac:dyDescent="0.2">
      <c r="A54" s="105" t="s">
        <v>11</v>
      </c>
      <c r="B54" s="98" t="s">
        <v>211</v>
      </c>
      <c r="C54" s="98" t="s">
        <v>508</v>
      </c>
      <c r="D54" s="98" t="s">
        <v>509</v>
      </c>
      <c r="E54" s="98"/>
      <c r="F54" s="98"/>
      <c r="G54" s="98"/>
      <c r="H54" s="98"/>
      <c r="I54" s="98"/>
      <c r="J54" s="101">
        <f t="shared" si="1"/>
        <v>4</v>
      </c>
    </row>
    <row r="55" spans="1:10" x14ac:dyDescent="0.2">
      <c r="A55" s="105" t="s">
        <v>705</v>
      </c>
      <c r="B55" s="98" t="s">
        <v>511</v>
      </c>
      <c r="C55" s="98" t="s">
        <v>700</v>
      </c>
      <c r="D55" s="98" t="s">
        <v>191</v>
      </c>
      <c r="E55" s="98" t="s">
        <v>704</v>
      </c>
      <c r="F55" s="98" t="s">
        <v>33</v>
      </c>
      <c r="G55" s="98"/>
      <c r="H55" s="98"/>
      <c r="I55" s="98"/>
      <c r="J55" s="101">
        <f t="shared" si="1"/>
        <v>6</v>
      </c>
    </row>
    <row r="56" spans="1:10" x14ac:dyDescent="0.2">
      <c r="A56" s="105" t="s">
        <v>104</v>
      </c>
      <c r="B56" s="98" t="s">
        <v>427</v>
      </c>
      <c r="C56" s="98" t="s">
        <v>626</v>
      </c>
      <c r="D56" s="98" t="s">
        <v>426</v>
      </c>
      <c r="E56" s="98" t="s">
        <v>251</v>
      </c>
      <c r="F56" s="98" t="s">
        <v>441</v>
      </c>
      <c r="G56" s="98" t="s">
        <v>445</v>
      </c>
      <c r="H56" s="98" t="s">
        <v>430</v>
      </c>
      <c r="I56" s="98"/>
      <c r="J56" s="101">
        <f t="shared" si="1"/>
        <v>8</v>
      </c>
    </row>
    <row r="57" spans="1:10" x14ac:dyDescent="0.2">
      <c r="A57" s="105" t="s">
        <v>116</v>
      </c>
      <c r="B57" s="98" t="s">
        <v>204</v>
      </c>
      <c r="C57" s="98" t="s">
        <v>93</v>
      </c>
      <c r="D57" s="98" t="s">
        <v>96</v>
      </c>
      <c r="E57" s="98" t="s">
        <v>95</v>
      </c>
      <c r="F57" s="98" t="s">
        <v>461</v>
      </c>
      <c r="G57" s="98"/>
      <c r="H57" s="98"/>
      <c r="I57" s="98"/>
      <c r="J57" s="101">
        <f t="shared" si="1"/>
        <v>6</v>
      </c>
    </row>
    <row r="58" spans="1:10" x14ac:dyDescent="0.2">
      <c r="A58" s="105" t="s">
        <v>107</v>
      </c>
      <c r="B58" s="98" t="s">
        <v>539</v>
      </c>
      <c r="C58" s="98" t="s">
        <v>348</v>
      </c>
      <c r="D58" s="98" t="s">
        <v>441</v>
      </c>
      <c r="E58" s="98" t="s">
        <v>624</v>
      </c>
      <c r="F58" s="98" t="s">
        <v>442</v>
      </c>
      <c r="G58" s="98"/>
      <c r="H58" s="98"/>
      <c r="I58" s="98"/>
      <c r="J58" s="101">
        <f t="shared" si="1"/>
        <v>6</v>
      </c>
    </row>
    <row r="59" spans="1:10" x14ac:dyDescent="0.2">
      <c r="A59" s="105" t="s">
        <v>574</v>
      </c>
      <c r="B59" s="98" t="s">
        <v>573</v>
      </c>
      <c r="C59" s="98" t="s">
        <v>572</v>
      </c>
      <c r="D59" s="98" t="s">
        <v>473</v>
      </c>
      <c r="E59" s="98" t="s">
        <v>477</v>
      </c>
      <c r="F59" s="98" t="s">
        <v>566</v>
      </c>
      <c r="G59" s="98"/>
      <c r="H59" s="98"/>
      <c r="I59" s="98"/>
      <c r="J59" s="101">
        <f t="shared" si="1"/>
        <v>6</v>
      </c>
    </row>
    <row r="60" spans="1:10" x14ac:dyDescent="0.2">
      <c r="A60" s="105" t="s">
        <v>556</v>
      </c>
      <c r="B60" s="98" t="s">
        <v>555</v>
      </c>
      <c r="C60" s="98" t="s">
        <v>560</v>
      </c>
      <c r="D60" s="98" t="s">
        <v>558</v>
      </c>
      <c r="E60" s="98" t="s">
        <v>559</v>
      </c>
      <c r="F60" s="98"/>
      <c r="G60" s="98"/>
      <c r="H60" s="98"/>
      <c r="I60" s="98"/>
      <c r="J60" s="101">
        <f t="shared" si="1"/>
        <v>5</v>
      </c>
    </row>
    <row r="61" spans="1:10" x14ac:dyDescent="0.2">
      <c r="A61" s="105" t="s">
        <v>244</v>
      </c>
      <c r="B61" s="98" t="s">
        <v>420</v>
      </c>
      <c r="C61" s="98" t="s">
        <v>573</v>
      </c>
      <c r="D61" s="98" t="s">
        <v>418</v>
      </c>
      <c r="E61" s="98" t="s">
        <v>473</v>
      </c>
      <c r="F61" s="98" t="s">
        <v>417</v>
      </c>
      <c r="G61" s="98" t="s">
        <v>416</v>
      </c>
      <c r="H61" s="98"/>
      <c r="I61" s="98"/>
      <c r="J61" s="101">
        <f t="shared" si="1"/>
        <v>7</v>
      </c>
    </row>
    <row r="62" spans="1:10" x14ac:dyDescent="0.2">
      <c r="A62" s="105" t="s">
        <v>425</v>
      </c>
      <c r="B62" s="98" t="s">
        <v>428</v>
      </c>
      <c r="C62" s="98" t="s">
        <v>427</v>
      </c>
      <c r="D62" s="98" t="s">
        <v>426</v>
      </c>
      <c r="E62" s="98" t="s">
        <v>422</v>
      </c>
      <c r="F62" s="98"/>
      <c r="G62" s="98"/>
      <c r="H62" s="98"/>
      <c r="I62" s="98"/>
      <c r="J62" s="101">
        <f t="shared" si="1"/>
        <v>5</v>
      </c>
    </row>
    <row r="63" spans="1:10" x14ac:dyDescent="0.2">
      <c r="A63" s="105" t="s">
        <v>247</v>
      </c>
      <c r="B63" s="98" t="s">
        <v>435</v>
      </c>
      <c r="C63" s="98" t="s">
        <v>93</v>
      </c>
      <c r="D63" s="98" t="s">
        <v>665</v>
      </c>
      <c r="E63" s="98" t="s">
        <v>114</v>
      </c>
      <c r="F63" s="98" t="s">
        <v>92</v>
      </c>
      <c r="G63" s="98" t="s">
        <v>439</v>
      </c>
      <c r="H63" s="98"/>
      <c r="I63" s="98"/>
      <c r="J63" s="101">
        <f t="shared" si="1"/>
        <v>7</v>
      </c>
    </row>
    <row r="64" spans="1:10" x14ac:dyDescent="0.2">
      <c r="A64" s="105" t="s">
        <v>426</v>
      </c>
      <c r="B64" s="98" t="s">
        <v>427</v>
      </c>
      <c r="C64" s="98" t="s">
        <v>104</v>
      </c>
      <c r="D64" s="98" t="s">
        <v>425</v>
      </c>
      <c r="E64" s="98" t="s">
        <v>481</v>
      </c>
      <c r="F64" s="98" t="s">
        <v>437</v>
      </c>
      <c r="G64" s="98" t="s">
        <v>430</v>
      </c>
      <c r="H64" s="98" t="s">
        <v>422</v>
      </c>
      <c r="I64" s="98"/>
      <c r="J64" s="101">
        <f t="shared" si="1"/>
        <v>8</v>
      </c>
    </row>
    <row r="65" spans="1:10" x14ac:dyDescent="0.2">
      <c r="A65" s="105" t="s">
        <v>572</v>
      </c>
      <c r="B65" s="98" t="s">
        <v>570</v>
      </c>
      <c r="C65" s="98" t="s">
        <v>264</v>
      </c>
      <c r="D65" s="98" t="s">
        <v>169</v>
      </c>
      <c r="E65" s="98" t="s">
        <v>574</v>
      </c>
      <c r="F65" s="98" t="s">
        <v>477</v>
      </c>
      <c r="G65" s="98" t="s">
        <v>566</v>
      </c>
      <c r="H65" s="98"/>
      <c r="I65" s="98"/>
      <c r="J65" s="101">
        <f t="shared" si="1"/>
        <v>7</v>
      </c>
    </row>
    <row r="66" spans="1:10" x14ac:dyDescent="0.2">
      <c r="A66" s="105" t="s">
        <v>251</v>
      </c>
      <c r="B66" s="98" t="s">
        <v>420</v>
      </c>
      <c r="C66" s="98" t="s">
        <v>626</v>
      </c>
      <c r="D66" s="98" t="s">
        <v>104</v>
      </c>
      <c r="E66" s="98" t="s">
        <v>445</v>
      </c>
      <c r="F66" s="98" t="s">
        <v>450</v>
      </c>
      <c r="G66" s="98" t="s">
        <v>36</v>
      </c>
      <c r="H66" s="98"/>
      <c r="I66" s="98"/>
      <c r="J66" s="101">
        <f t="shared" si="1"/>
        <v>7</v>
      </c>
    </row>
    <row r="67" spans="1:10" x14ac:dyDescent="0.2">
      <c r="A67" s="105" t="s">
        <v>421</v>
      </c>
      <c r="B67" s="98" t="s">
        <v>428</v>
      </c>
      <c r="C67" s="98" t="s">
        <v>427</v>
      </c>
      <c r="D67" s="98" t="s">
        <v>423</v>
      </c>
      <c r="E67" s="98" t="s">
        <v>417</v>
      </c>
      <c r="F67" s="98"/>
      <c r="G67" s="98"/>
      <c r="H67" s="98"/>
      <c r="I67" s="98"/>
      <c r="J67" s="101">
        <f t="shared" si="1"/>
        <v>5</v>
      </c>
    </row>
    <row r="68" spans="1:10" x14ac:dyDescent="0.2">
      <c r="A68" s="105" t="s">
        <v>418</v>
      </c>
      <c r="B68" s="98" t="s">
        <v>423</v>
      </c>
      <c r="C68" s="98" t="s">
        <v>244</v>
      </c>
      <c r="D68" s="98" t="s">
        <v>417</v>
      </c>
      <c r="E68" s="98" t="s">
        <v>416</v>
      </c>
      <c r="F68" s="98"/>
      <c r="G68" s="98"/>
      <c r="H68" s="98"/>
      <c r="I68" s="98"/>
      <c r="J68" s="101">
        <f t="shared" si="1"/>
        <v>5</v>
      </c>
    </row>
    <row r="69" spans="1:10" x14ac:dyDescent="0.2">
      <c r="A69" s="105" t="s">
        <v>360</v>
      </c>
      <c r="B69" s="98" t="s">
        <v>264</v>
      </c>
      <c r="C69" s="98" t="s">
        <v>562</v>
      </c>
      <c r="D69" s="98" t="s">
        <v>571</v>
      </c>
      <c r="E69" s="98" t="s">
        <v>564</v>
      </c>
      <c r="F69" s="98" t="s">
        <v>568</v>
      </c>
      <c r="G69" s="98"/>
      <c r="H69" s="98"/>
      <c r="I69" s="98"/>
      <c r="J69" s="101">
        <f t="shared" si="1"/>
        <v>6</v>
      </c>
    </row>
    <row r="70" spans="1:10" x14ac:dyDescent="0.2">
      <c r="A70" s="105" t="s">
        <v>312</v>
      </c>
      <c r="B70" s="98" t="s">
        <v>543</v>
      </c>
      <c r="C70" s="98" t="s">
        <v>431</v>
      </c>
      <c r="D70" s="98" t="s">
        <v>348</v>
      </c>
      <c r="E70" s="98" t="s">
        <v>437</v>
      </c>
      <c r="F70" s="98" t="s">
        <v>430</v>
      </c>
      <c r="G70" s="98"/>
      <c r="H70" s="98"/>
      <c r="I70" s="98"/>
      <c r="J70" s="101">
        <f t="shared" si="1"/>
        <v>6</v>
      </c>
    </row>
    <row r="71" spans="1:10" x14ac:dyDescent="0.2">
      <c r="A71" s="105" t="s">
        <v>703</v>
      </c>
      <c r="B71" s="98" t="s">
        <v>699</v>
      </c>
      <c r="C71" s="98" t="s">
        <v>588</v>
      </c>
      <c r="D71" s="98" t="s">
        <v>505</v>
      </c>
      <c r="E71" s="98" t="s">
        <v>504</v>
      </c>
      <c r="F71" s="98"/>
      <c r="G71" s="98"/>
      <c r="H71" s="98"/>
      <c r="I71" s="98"/>
      <c r="J71" s="101">
        <f t="shared" si="1"/>
        <v>5</v>
      </c>
    </row>
    <row r="72" spans="1:10" x14ac:dyDescent="0.2">
      <c r="A72" s="105" t="s">
        <v>667</v>
      </c>
      <c r="B72" s="98" t="s">
        <v>206</v>
      </c>
      <c r="C72" s="98" t="s">
        <v>704</v>
      </c>
      <c r="D72" s="98" t="s">
        <v>84</v>
      </c>
      <c r="E72" s="98" t="s">
        <v>464</v>
      </c>
      <c r="F72" s="98" t="s">
        <v>666</v>
      </c>
      <c r="G72" s="98"/>
      <c r="H72" s="98"/>
      <c r="I72" s="98"/>
      <c r="J72" s="101">
        <f t="shared" si="1"/>
        <v>6</v>
      </c>
    </row>
    <row r="73" spans="1:10" x14ac:dyDescent="0.2">
      <c r="A73" s="105" t="s">
        <v>588</v>
      </c>
      <c r="B73" s="98" t="s">
        <v>511</v>
      </c>
      <c r="C73" s="98" t="s">
        <v>699</v>
      </c>
      <c r="D73" s="98" t="s">
        <v>703</v>
      </c>
      <c r="E73" s="98" t="s">
        <v>505</v>
      </c>
      <c r="F73" s="98" t="s">
        <v>297</v>
      </c>
      <c r="G73" s="98"/>
      <c r="H73" s="98"/>
      <c r="I73" s="98"/>
      <c r="J73" s="101">
        <f t="shared" si="1"/>
        <v>6</v>
      </c>
    </row>
    <row r="74" spans="1:10" x14ac:dyDescent="0.2">
      <c r="A74" s="105" t="s">
        <v>441</v>
      </c>
      <c r="B74" s="98" t="s">
        <v>542</v>
      </c>
      <c r="C74" s="98" t="s">
        <v>626</v>
      </c>
      <c r="D74" s="98" t="s">
        <v>539</v>
      </c>
      <c r="E74" s="98" t="s">
        <v>348</v>
      </c>
      <c r="F74" s="98" t="s">
        <v>104</v>
      </c>
      <c r="G74" s="98" t="s">
        <v>107</v>
      </c>
      <c r="H74" s="98" t="s">
        <v>430</v>
      </c>
      <c r="I74" s="98"/>
      <c r="J74" s="101">
        <f t="shared" si="1"/>
        <v>8</v>
      </c>
    </row>
    <row r="75" spans="1:10" x14ac:dyDescent="0.2">
      <c r="A75" s="105" t="s">
        <v>473</v>
      </c>
      <c r="B75" s="98" t="s">
        <v>420</v>
      </c>
      <c r="C75" s="98" t="s">
        <v>573</v>
      </c>
      <c r="D75" s="98" t="s">
        <v>574</v>
      </c>
      <c r="E75" s="98" t="s">
        <v>244</v>
      </c>
      <c r="F75" s="98" t="s">
        <v>566</v>
      </c>
      <c r="G75" s="98" t="s">
        <v>36</v>
      </c>
      <c r="H75" s="98"/>
      <c r="I75" s="98"/>
      <c r="J75" s="101">
        <f t="shared" si="1"/>
        <v>7</v>
      </c>
    </row>
    <row r="76" spans="1:10" x14ac:dyDescent="0.2">
      <c r="A76" s="105" t="s">
        <v>114</v>
      </c>
      <c r="B76" s="98" t="s">
        <v>543</v>
      </c>
      <c r="C76" s="98" t="s">
        <v>431</v>
      </c>
      <c r="D76" s="98" t="s">
        <v>247</v>
      </c>
      <c r="E76" s="98" t="s">
        <v>92</v>
      </c>
      <c r="F76" s="98" t="s">
        <v>439</v>
      </c>
      <c r="G76" s="98" t="s">
        <v>470</v>
      </c>
      <c r="H76" s="98"/>
      <c r="I76" s="98"/>
      <c r="J76" s="101">
        <f t="shared" si="1"/>
        <v>7</v>
      </c>
    </row>
    <row r="77" spans="1:10" x14ac:dyDescent="0.2">
      <c r="A77" s="105" t="s">
        <v>505</v>
      </c>
      <c r="B77" s="98" t="s">
        <v>507</v>
      </c>
      <c r="C77" s="98" t="s">
        <v>509</v>
      </c>
      <c r="D77" s="98" t="s">
        <v>703</v>
      </c>
      <c r="E77" s="98" t="s">
        <v>588</v>
      </c>
      <c r="F77" s="98" t="s">
        <v>504</v>
      </c>
      <c r="G77" s="98" t="s">
        <v>297</v>
      </c>
      <c r="H77" s="98"/>
      <c r="I77" s="98"/>
      <c r="J77" s="101">
        <f t="shared" si="1"/>
        <v>7</v>
      </c>
    </row>
    <row r="78" spans="1:10" x14ac:dyDescent="0.2">
      <c r="A78" s="105" t="s">
        <v>477</v>
      </c>
      <c r="B78" s="98" t="s">
        <v>573</v>
      </c>
      <c r="C78" s="98" t="s">
        <v>574</v>
      </c>
      <c r="D78" s="98" t="s">
        <v>572</v>
      </c>
      <c r="E78" s="98" t="s">
        <v>416</v>
      </c>
      <c r="F78" s="98"/>
      <c r="G78" s="98"/>
      <c r="H78" s="98"/>
      <c r="I78" s="98"/>
      <c r="J78" s="101">
        <f t="shared" si="1"/>
        <v>5</v>
      </c>
    </row>
    <row r="79" spans="1:10" x14ac:dyDescent="0.2">
      <c r="A79" s="105" t="s">
        <v>564</v>
      </c>
      <c r="B79" s="98" t="s">
        <v>200</v>
      </c>
      <c r="C79" s="98" t="s">
        <v>562</v>
      </c>
      <c r="D79" s="98" t="s">
        <v>360</v>
      </c>
      <c r="E79" s="98" t="s">
        <v>453</v>
      </c>
      <c r="F79" s="98"/>
      <c r="G79" s="98"/>
      <c r="H79" s="98"/>
      <c r="I79" s="98"/>
      <c r="J79" s="101">
        <f t="shared" si="1"/>
        <v>5</v>
      </c>
    </row>
    <row r="80" spans="1:10" x14ac:dyDescent="0.2">
      <c r="A80" s="105" t="s">
        <v>504</v>
      </c>
      <c r="B80" s="98" t="s">
        <v>614</v>
      </c>
      <c r="C80" s="98" t="s">
        <v>211</v>
      </c>
      <c r="D80" s="98" t="s">
        <v>509</v>
      </c>
      <c r="E80" s="98" t="s">
        <v>703</v>
      </c>
      <c r="F80" s="98" t="s">
        <v>505</v>
      </c>
      <c r="G80" s="98"/>
      <c r="H80" s="98"/>
      <c r="I80" s="98"/>
      <c r="J80" s="101">
        <f t="shared" si="1"/>
        <v>6</v>
      </c>
    </row>
    <row r="81" spans="1:10" x14ac:dyDescent="0.2">
      <c r="A81" s="105" t="s">
        <v>481</v>
      </c>
      <c r="B81" s="98" t="s">
        <v>426</v>
      </c>
      <c r="C81" s="98" t="s">
        <v>437</v>
      </c>
      <c r="D81" s="98" t="s">
        <v>31</v>
      </c>
      <c r="E81" s="98" t="s">
        <v>422</v>
      </c>
      <c r="F81" s="98"/>
      <c r="G81" s="98"/>
      <c r="H81" s="98"/>
      <c r="I81" s="98"/>
      <c r="J81" s="101">
        <f t="shared" ref="J81:J97" si="2">COUNTA(A81:H81)</f>
        <v>5</v>
      </c>
    </row>
    <row r="82" spans="1:10" x14ac:dyDescent="0.2">
      <c r="A82" s="105" t="s">
        <v>483</v>
      </c>
      <c r="B82" s="98" t="s">
        <v>664</v>
      </c>
      <c r="C82" s="98" t="s">
        <v>298</v>
      </c>
      <c r="D82" s="98" t="s">
        <v>705</v>
      </c>
      <c r="E82" s="98" t="s">
        <v>704</v>
      </c>
      <c r="F82" s="98" t="s">
        <v>5</v>
      </c>
      <c r="G82" s="98" t="s">
        <v>33</v>
      </c>
      <c r="H82" s="98"/>
      <c r="I82" s="98"/>
      <c r="J82" s="101">
        <f t="shared" si="2"/>
        <v>7</v>
      </c>
    </row>
    <row r="83" spans="1:10" x14ac:dyDescent="0.2">
      <c r="A83" s="105" t="s">
        <v>485</v>
      </c>
      <c r="B83" s="98" t="s">
        <v>91</v>
      </c>
      <c r="C83" s="98" t="s">
        <v>93</v>
      </c>
      <c r="D83" s="98"/>
      <c r="E83" s="98"/>
      <c r="F83" s="98"/>
      <c r="G83" s="98"/>
      <c r="H83" s="98"/>
      <c r="I83" s="98"/>
      <c r="J83" s="101">
        <f t="shared" si="2"/>
        <v>3</v>
      </c>
    </row>
    <row r="84" spans="1:10" x14ac:dyDescent="0.2">
      <c r="A84" s="105" t="s">
        <v>487</v>
      </c>
      <c r="B84" s="98" t="s">
        <v>236</v>
      </c>
      <c r="C84" s="98" t="s">
        <v>565</v>
      </c>
      <c r="D84" s="98" t="s">
        <v>566</v>
      </c>
      <c r="E84" s="98" t="s">
        <v>450</v>
      </c>
      <c r="F84" s="98" t="s">
        <v>568</v>
      </c>
      <c r="G84" s="98" t="s">
        <v>36</v>
      </c>
      <c r="H84" s="98"/>
      <c r="I84" s="98"/>
      <c r="J84" s="101">
        <f t="shared" si="2"/>
        <v>7</v>
      </c>
    </row>
    <row r="85" spans="1:10" x14ac:dyDescent="0.2">
      <c r="A85" s="105" t="s">
        <v>624</v>
      </c>
      <c r="B85" s="98" t="s">
        <v>612</v>
      </c>
      <c r="C85" s="98" t="s">
        <v>543</v>
      </c>
      <c r="D85" s="98" t="s">
        <v>348</v>
      </c>
      <c r="E85" s="98" t="s">
        <v>107</v>
      </c>
      <c r="F85" s="98" t="s">
        <v>470</v>
      </c>
      <c r="G85" s="98" t="s">
        <v>442</v>
      </c>
      <c r="H85" s="98"/>
      <c r="I85" s="98"/>
      <c r="J85" s="101">
        <f t="shared" si="2"/>
        <v>7</v>
      </c>
    </row>
    <row r="86" spans="1:10" x14ac:dyDescent="0.2">
      <c r="A86" s="105" t="s">
        <v>490</v>
      </c>
      <c r="B86" s="98" t="s">
        <v>440</v>
      </c>
      <c r="C86" s="98" t="s">
        <v>89</v>
      </c>
      <c r="D86" s="98" t="s">
        <v>434</v>
      </c>
      <c r="E86" s="98" t="s">
        <v>435</v>
      </c>
      <c r="F86" s="98" t="s">
        <v>665</v>
      </c>
      <c r="G86" s="98" t="s">
        <v>87</v>
      </c>
      <c r="H86" s="98"/>
      <c r="I86" s="98"/>
      <c r="J86" s="101">
        <f t="shared" si="2"/>
        <v>7</v>
      </c>
    </row>
    <row r="87" spans="1:10" x14ac:dyDescent="0.2">
      <c r="A87" s="105" t="s">
        <v>87</v>
      </c>
      <c r="B87" s="98" t="s">
        <v>85</v>
      </c>
      <c r="C87" s="98" t="s">
        <v>89</v>
      </c>
      <c r="D87" s="98" t="s">
        <v>434</v>
      </c>
      <c r="E87" s="98" t="s">
        <v>490</v>
      </c>
      <c r="F87" s="98"/>
      <c r="G87" s="98"/>
      <c r="H87" s="98"/>
      <c r="I87" s="98"/>
      <c r="J87" s="101">
        <f t="shared" si="2"/>
        <v>5</v>
      </c>
    </row>
    <row r="88" spans="1:10" x14ac:dyDescent="0.2">
      <c r="A88" s="105" t="s">
        <v>565</v>
      </c>
      <c r="B88" s="98" t="s">
        <v>236</v>
      </c>
      <c r="C88" s="98" t="s">
        <v>538</v>
      </c>
      <c r="D88" s="98" t="s">
        <v>542</v>
      </c>
      <c r="E88" s="98" t="s">
        <v>487</v>
      </c>
      <c r="F88" s="98" t="s">
        <v>627</v>
      </c>
      <c r="G88" s="98" t="s">
        <v>450</v>
      </c>
      <c r="H88" s="98"/>
      <c r="I88" s="98"/>
      <c r="J88" s="101">
        <f t="shared" si="2"/>
        <v>7</v>
      </c>
    </row>
    <row r="89" spans="1:10" x14ac:dyDescent="0.2">
      <c r="A89" s="105" t="s">
        <v>566</v>
      </c>
      <c r="B89" s="98" t="s">
        <v>169</v>
      </c>
      <c r="C89" s="98" t="s">
        <v>574</v>
      </c>
      <c r="D89" s="98" t="s">
        <v>572</v>
      </c>
      <c r="E89" s="98" t="s">
        <v>473</v>
      </c>
      <c r="F89" s="98" t="s">
        <v>487</v>
      </c>
      <c r="G89" s="98" t="s">
        <v>568</v>
      </c>
      <c r="H89" s="98" t="s">
        <v>36</v>
      </c>
      <c r="I89" s="98"/>
      <c r="J89" s="101">
        <f t="shared" si="2"/>
        <v>8</v>
      </c>
    </row>
    <row r="90" spans="1:10" x14ac:dyDescent="0.2">
      <c r="A90" s="105" t="s">
        <v>704</v>
      </c>
      <c r="B90" s="98" t="s">
        <v>206</v>
      </c>
      <c r="C90" s="98" t="s">
        <v>700</v>
      </c>
      <c r="D90" s="98" t="s">
        <v>705</v>
      </c>
      <c r="E90" s="98" t="s">
        <v>667</v>
      </c>
      <c r="F90" s="98" t="s">
        <v>483</v>
      </c>
      <c r="G90" s="98" t="s">
        <v>5</v>
      </c>
      <c r="H90" s="98" t="s">
        <v>464</v>
      </c>
      <c r="I90" s="98"/>
      <c r="J90" s="101">
        <f t="shared" si="2"/>
        <v>8</v>
      </c>
    </row>
    <row r="91" spans="1:10" x14ac:dyDescent="0.2">
      <c r="A91" s="105" t="s">
        <v>92</v>
      </c>
      <c r="B91" s="98" t="s">
        <v>612</v>
      </c>
      <c r="C91" s="98" t="s">
        <v>204</v>
      </c>
      <c r="D91" s="98" t="s">
        <v>93</v>
      </c>
      <c r="E91" s="98" t="s">
        <v>247</v>
      </c>
      <c r="F91" s="98" t="s">
        <v>114</v>
      </c>
      <c r="G91" s="98" t="s">
        <v>461</v>
      </c>
      <c r="H91" s="98" t="s">
        <v>470</v>
      </c>
      <c r="I91" s="98"/>
      <c r="J91" s="101">
        <f t="shared" si="2"/>
        <v>8</v>
      </c>
    </row>
    <row r="92" spans="1:10" x14ac:dyDescent="0.2">
      <c r="A92" s="105" t="s">
        <v>627</v>
      </c>
      <c r="B92" s="98" t="s">
        <v>236</v>
      </c>
      <c r="C92" s="98" t="s">
        <v>538</v>
      </c>
      <c r="D92" s="98" t="s">
        <v>562</v>
      </c>
      <c r="E92" s="98" t="s">
        <v>352</v>
      </c>
      <c r="F92" s="98" t="s">
        <v>565</v>
      </c>
      <c r="G92" s="98" t="s">
        <v>453</v>
      </c>
      <c r="H92" s="98"/>
      <c r="I92" s="98"/>
      <c r="J92" s="101">
        <f t="shared" si="2"/>
        <v>7</v>
      </c>
    </row>
    <row r="93" spans="1:10" x14ac:dyDescent="0.2">
      <c r="A93" s="105" t="s">
        <v>5</v>
      </c>
      <c r="B93" s="98" t="s">
        <v>91</v>
      </c>
      <c r="C93" s="98" t="s">
        <v>206</v>
      </c>
      <c r="D93" s="98" t="s">
        <v>664</v>
      </c>
      <c r="E93" s="98" t="s">
        <v>115</v>
      </c>
      <c r="F93" s="98" t="s">
        <v>186</v>
      </c>
      <c r="G93" s="98" t="s">
        <v>483</v>
      </c>
      <c r="H93" s="98" t="s">
        <v>704</v>
      </c>
      <c r="I93" s="98"/>
      <c r="J93" s="101">
        <f t="shared" si="2"/>
        <v>8</v>
      </c>
    </row>
    <row r="94" spans="1:10" x14ac:dyDescent="0.2">
      <c r="A94" s="103" t="s">
        <v>96</v>
      </c>
      <c r="B94" s="104" t="s">
        <v>9</v>
      </c>
      <c r="C94" s="104" t="s">
        <v>116</v>
      </c>
      <c r="D94" s="104" t="s">
        <v>95</v>
      </c>
      <c r="E94" s="104" t="s">
        <v>466</v>
      </c>
      <c r="F94" s="98"/>
      <c r="G94" s="98"/>
      <c r="H94" s="98"/>
      <c r="I94" s="98"/>
      <c r="J94" s="60">
        <f t="shared" si="2"/>
        <v>5</v>
      </c>
    </row>
    <row r="95" spans="1:10" x14ac:dyDescent="0.2">
      <c r="A95" s="105" t="s">
        <v>557</v>
      </c>
      <c r="B95" s="98" t="s">
        <v>554</v>
      </c>
      <c r="C95" s="98" t="s">
        <v>314</v>
      </c>
      <c r="D95" s="98" t="s">
        <v>177</v>
      </c>
      <c r="E95" s="98" t="s">
        <v>558</v>
      </c>
      <c r="F95" s="98" t="s">
        <v>9</v>
      </c>
      <c r="G95" s="98" t="s">
        <v>350</v>
      </c>
      <c r="H95" s="98"/>
      <c r="I95" s="98"/>
      <c r="J95" s="101">
        <f t="shared" si="2"/>
        <v>7</v>
      </c>
    </row>
    <row r="96" spans="1:10" x14ac:dyDescent="0.2">
      <c r="A96" s="105" t="s">
        <v>445</v>
      </c>
      <c r="B96" s="98" t="s">
        <v>420</v>
      </c>
      <c r="C96" s="98" t="s">
        <v>427</v>
      </c>
      <c r="D96" s="98" t="s">
        <v>104</v>
      </c>
      <c r="E96" s="98" t="s">
        <v>251</v>
      </c>
      <c r="F96" s="98" t="s">
        <v>417</v>
      </c>
      <c r="G96" s="98"/>
      <c r="H96" s="98"/>
      <c r="I96" s="98"/>
      <c r="J96" s="101">
        <f t="shared" si="2"/>
        <v>6</v>
      </c>
    </row>
    <row r="97" spans="1:10" x14ac:dyDescent="0.2">
      <c r="A97" s="105" t="s">
        <v>559</v>
      </c>
      <c r="B97" s="98" t="s">
        <v>200</v>
      </c>
      <c r="C97" s="98" t="s">
        <v>560</v>
      </c>
      <c r="D97" s="98" t="s">
        <v>558</v>
      </c>
      <c r="E97" s="98" t="s">
        <v>352</v>
      </c>
      <c r="F97" s="98" t="s">
        <v>556</v>
      </c>
      <c r="G97" s="98"/>
      <c r="H97" s="98"/>
      <c r="I97" s="98"/>
      <c r="J97" s="101">
        <f t="shared" si="2"/>
        <v>6</v>
      </c>
    </row>
    <row r="98" spans="1:10" x14ac:dyDescent="0.2">
      <c r="A98" s="105" t="s">
        <v>417</v>
      </c>
      <c r="B98" s="98" t="s">
        <v>420</v>
      </c>
      <c r="C98" s="98" t="s">
        <v>427</v>
      </c>
      <c r="D98" s="98" t="s">
        <v>423</v>
      </c>
      <c r="E98" s="98" t="s">
        <v>244</v>
      </c>
      <c r="F98" s="98" t="s">
        <v>421</v>
      </c>
      <c r="G98" s="98" t="s">
        <v>418</v>
      </c>
      <c r="H98" s="98" t="s">
        <v>445</v>
      </c>
      <c r="I98" s="98"/>
      <c r="J98" s="101">
        <f t="shared" ref="J98:J121" si="3">COUNTA(A98:H98)</f>
        <v>8</v>
      </c>
    </row>
    <row r="99" spans="1:10" x14ac:dyDescent="0.2">
      <c r="A99" s="105" t="s">
        <v>416</v>
      </c>
      <c r="B99" s="98" t="s">
        <v>573</v>
      </c>
      <c r="C99" s="98" t="s">
        <v>244</v>
      </c>
      <c r="D99" s="98" t="s">
        <v>418</v>
      </c>
      <c r="E99" s="98" t="s">
        <v>477</v>
      </c>
      <c r="F99" s="98"/>
      <c r="G99" s="98"/>
      <c r="H99" s="98"/>
      <c r="I99" s="98"/>
      <c r="J99" s="101">
        <f t="shared" si="3"/>
        <v>5</v>
      </c>
    </row>
    <row r="100" spans="1:10" x14ac:dyDescent="0.2">
      <c r="A100" s="105" t="s">
        <v>450</v>
      </c>
      <c r="B100" s="98" t="s">
        <v>542</v>
      </c>
      <c r="C100" s="98" t="s">
        <v>626</v>
      </c>
      <c r="D100" s="98" t="s">
        <v>251</v>
      </c>
      <c r="E100" s="98" t="s">
        <v>487</v>
      </c>
      <c r="F100" s="98" t="s">
        <v>565</v>
      </c>
      <c r="G100" s="98" t="s">
        <v>36</v>
      </c>
      <c r="H100" s="98"/>
      <c r="I100" s="98"/>
      <c r="J100" s="101">
        <f t="shared" si="3"/>
        <v>7</v>
      </c>
    </row>
    <row r="101" spans="1:10" x14ac:dyDescent="0.2">
      <c r="A101" s="105" t="s">
        <v>437</v>
      </c>
      <c r="B101" s="98" t="s">
        <v>431</v>
      </c>
      <c r="C101" s="98" t="s">
        <v>426</v>
      </c>
      <c r="D101" s="98" t="s">
        <v>312</v>
      </c>
      <c r="E101" s="98" t="s">
        <v>481</v>
      </c>
      <c r="F101" s="98" t="s">
        <v>430</v>
      </c>
      <c r="G101" s="98" t="s">
        <v>438</v>
      </c>
      <c r="H101" s="98" t="s">
        <v>31</v>
      </c>
      <c r="I101" s="98"/>
      <c r="J101" s="101">
        <f t="shared" si="3"/>
        <v>8</v>
      </c>
    </row>
    <row r="102" spans="1:10" x14ac:dyDescent="0.2">
      <c r="A102" s="105" t="s">
        <v>453</v>
      </c>
      <c r="B102" s="98" t="s">
        <v>200</v>
      </c>
      <c r="C102" s="98" t="s">
        <v>562</v>
      </c>
      <c r="D102" s="98" t="s">
        <v>352</v>
      </c>
      <c r="E102" s="98" t="s">
        <v>564</v>
      </c>
      <c r="F102" s="98" t="s">
        <v>627</v>
      </c>
      <c r="G102" s="98"/>
      <c r="H102" s="98"/>
      <c r="I102" s="98"/>
      <c r="J102" s="101">
        <f t="shared" si="3"/>
        <v>6</v>
      </c>
    </row>
    <row r="103" spans="1:10" x14ac:dyDescent="0.2">
      <c r="A103" s="105" t="s">
        <v>430</v>
      </c>
      <c r="B103" s="98" t="s">
        <v>348</v>
      </c>
      <c r="C103" s="98" t="s">
        <v>104</v>
      </c>
      <c r="D103" s="98" t="s">
        <v>426</v>
      </c>
      <c r="E103" s="98" t="s">
        <v>312</v>
      </c>
      <c r="F103" s="98" t="s">
        <v>441</v>
      </c>
      <c r="G103" s="98" t="s">
        <v>437</v>
      </c>
      <c r="H103" s="98"/>
      <c r="I103" s="98"/>
      <c r="J103" s="101">
        <f t="shared" si="3"/>
        <v>7</v>
      </c>
    </row>
    <row r="104" spans="1:10" x14ac:dyDescent="0.2">
      <c r="A104" s="105" t="s">
        <v>568</v>
      </c>
      <c r="B104" s="98" t="s">
        <v>236</v>
      </c>
      <c r="C104" s="98" t="s">
        <v>264</v>
      </c>
      <c r="D104" s="98" t="s">
        <v>169</v>
      </c>
      <c r="E104" s="98" t="s">
        <v>562</v>
      </c>
      <c r="F104" s="98" t="s">
        <v>360</v>
      </c>
      <c r="G104" s="98" t="s">
        <v>487</v>
      </c>
      <c r="H104" s="98" t="s">
        <v>566</v>
      </c>
      <c r="I104" s="98"/>
      <c r="J104" s="101">
        <f t="shared" si="3"/>
        <v>8</v>
      </c>
    </row>
    <row r="105" spans="1:10" x14ac:dyDescent="0.2">
      <c r="A105" s="105" t="s">
        <v>438</v>
      </c>
      <c r="B105" s="98" t="s">
        <v>440</v>
      </c>
      <c r="C105" s="98" t="s">
        <v>431</v>
      </c>
      <c r="D105" s="98" t="s">
        <v>432</v>
      </c>
      <c r="E105" s="98" t="s">
        <v>434</v>
      </c>
      <c r="F105" s="98" t="s">
        <v>437</v>
      </c>
      <c r="G105" s="98" t="s">
        <v>31</v>
      </c>
      <c r="H105" s="98"/>
      <c r="I105" s="98"/>
      <c r="J105" s="101">
        <f t="shared" si="3"/>
        <v>7</v>
      </c>
    </row>
    <row r="106" spans="1:10" x14ac:dyDescent="0.2">
      <c r="A106" s="105" t="s">
        <v>350</v>
      </c>
      <c r="B106" s="98" t="s">
        <v>538</v>
      </c>
      <c r="C106" s="98" t="s">
        <v>539</v>
      </c>
      <c r="D106" s="98" t="s">
        <v>314</v>
      </c>
      <c r="E106" s="98" t="s">
        <v>558</v>
      </c>
      <c r="F106" s="98" t="s">
        <v>352</v>
      </c>
      <c r="G106" s="98" t="s">
        <v>557</v>
      </c>
      <c r="H106" s="98" t="s">
        <v>442</v>
      </c>
      <c r="I106" s="98"/>
      <c r="J106" s="101">
        <f t="shared" si="3"/>
        <v>8</v>
      </c>
    </row>
    <row r="107" spans="1:10" x14ac:dyDescent="0.2">
      <c r="A107" s="105" t="s">
        <v>95</v>
      </c>
      <c r="B107" s="98" t="s">
        <v>612</v>
      </c>
      <c r="C107" s="98" t="s">
        <v>314</v>
      </c>
      <c r="D107" s="98" t="s">
        <v>9</v>
      </c>
      <c r="E107" s="98" t="s">
        <v>116</v>
      </c>
      <c r="F107" s="98" t="s">
        <v>96</v>
      </c>
      <c r="G107" s="98" t="s">
        <v>461</v>
      </c>
      <c r="H107" s="98"/>
      <c r="I107" s="98"/>
      <c r="J107" s="101">
        <f t="shared" si="3"/>
        <v>7</v>
      </c>
    </row>
    <row r="108" spans="1:10" x14ac:dyDescent="0.2">
      <c r="A108" s="105" t="s">
        <v>84</v>
      </c>
      <c r="B108" s="98" t="s">
        <v>85</v>
      </c>
      <c r="C108" s="98" t="s">
        <v>667</v>
      </c>
      <c r="D108" s="98" t="s">
        <v>666</v>
      </c>
      <c r="E108" s="98"/>
      <c r="F108" s="98"/>
      <c r="G108" s="98"/>
      <c r="H108" s="98"/>
      <c r="I108" s="98"/>
      <c r="J108" s="101">
        <f t="shared" si="3"/>
        <v>4</v>
      </c>
    </row>
    <row r="109" spans="1:10" x14ac:dyDescent="0.2">
      <c r="A109" s="105" t="s">
        <v>461</v>
      </c>
      <c r="B109" s="98" t="s">
        <v>612</v>
      </c>
      <c r="C109" s="98" t="s">
        <v>204</v>
      </c>
      <c r="D109" s="98" t="s">
        <v>116</v>
      </c>
      <c r="E109" s="98" t="s">
        <v>92</v>
      </c>
      <c r="F109" s="98" t="s">
        <v>95</v>
      </c>
      <c r="G109" s="98"/>
      <c r="H109" s="98"/>
      <c r="I109" s="98"/>
      <c r="J109" s="101">
        <f t="shared" si="3"/>
        <v>6</v>
      </c>
    </row>
    <row r="110" spans="1:10" x14ac:dyDescent="0.2">
      <c r="A110" s="105" t="s">
        <v>439</v>
      </c>
      <c r="B110" s="98" t="s">
        <v>440</v>
      </c>
      <c r="C110" s="98" t="s">
        <v>431</v>
      </c>
      <c r="D110" s="98" t="s">
        <v>435</v>
      </c>
      <c r="E110" s="98" t="s">
        <v>247</v>
      </c>
      <c r="F110" s="98" t="s">
        <v>114</v>
      </c>
      <c r="G110" s="98"/>
      <c r="H110" s="98"/>
      <c r="I110" s="98"/>
      <c r="J110" s="101">
        <f t="shared" si="3"/>
        <v>6</v>
      </c>
    </row>
    <row r="111" spans="1:10" x14ac:dyDescent="0.2">
      <c r="A111" s="105" t="s">
        <v>464</v>
      </c>
      <c r="B111" s="98" t="s">
        <v>700</v>
      </c>
      <c r="C111" s="98" t="s">
        <v>667</v>
      </c>
      <c r="D111" s="98" t="s">
        <v>704</v>
      </c>
      <c r="E111" s="98"/>
      <c r="F111" s="98"/>
      <c r="G111" s="98"/>
      <c r="H111" s="98"/>
      <c r="I111" s="98"/>
      <c r="J111" s="101">
        <f t="shared" si="3"/>
        <v>4</v>
      </c>
    </row>
    <row r="112" spans="1:10" x14ac:dyDescent="0.2">
      <c r="A112" s="105" t="s">
        <v>297</v>
      </c>
      <c r="B112" s="98" t="s">
        <v>511</v>
      </c>
      <c r="C112" s="98" t="s">
        <v>507</v>
      </c>
      <c r="D112" s="98" t="s">
        <v>700</v>
      </c>
      <c r="E112" s="98" t="s">
        <v>588</v>
      </c>
      <c r="F112" s="98" t="s">
        <v>505</v>
      </c>
      <c r="G112" s="98"/>
      <c r="H112" s="98"/>
      <c r="I112" s="98"/>
      <c r="J112" s="101">
        <f t="shared" si="3"/>
        <v>6</v>
      </c>
    </row>
    <row r="113" spans="1:10" x14ac:dyDescent="0.2">
      <c r="A113" s="105" t="s">
        <v>466</v>
      </c>
      <c r="B113" s="98" t="s">
        <v>554</v>
      </c>
      <c r="C113" s="98" t="s">
        <v>9</v>
      </c>
      <c r="D113" s="98" t="s">
        <v>96</v>
      </c>
      <c r="E113" s="98"/>
      <c r="F113" s="98"/>
      <c r="G113" s="98"/>
      <c r="H113" s="98"/>
      <c r="I113" s="98"/>
      <c r="J113" s="101">
        <f t="shared" si="3"/>
        <v>4</v>
      </c>
    </row>
    <row r="114" spans="1:10" x14ac:dyDescent="0.2">
      <c r="A114" s="105" t="s">
        <v>299</v>
      </c>
      <c r="B114" s="98" t="s">
        <v>699</v>
      </c>
      <c r="C114" s="98" t="s">
        <v>298</v>
      </c>
      <c r="D114" s="98" t="s">
        <v>33</v>
      </c>
      <c r="E114" s="98"/>
      <c r="F114" s="98"/>
      <c r="G114" s="98"/>
      <c r="H114" s="98"/>
      <c r="I114" s="98"/>
      <c r="J114" s="101">
        <f t="shared" si="3"/>
        <v>4</v>
      </c>
    </row>
    <row r="115" spans="1:10" x14ac:dyDescent="0.2">
      <c r="A115" s="105" t="s">
        <v>666</v>
      </c>
      <c r="B115" s="98" t="s">
        <v>85</v>
      </c>
      <c r="C115" s="98" t="s">
        <v>89</v>
      </c>
      <c r="D115" s="98" t="s">
        <v>206</v>
      </c>
      <c r="E115" s="98" t="s">
        <v>617</v>
      </c>
      <c r="F115" s="98" t="s">
        <v>667</v>
      </c>
      <c r="G115" s="98" t="s">
        <v>84</v>
      </c>
      <c r="H115" s="98"/>
      <c r="I115" s="98"/>
      <c r="J115" s="101">
        <f t="shared" si="3"/>
        <v>7</v>
      </c>
    </row>
    <row r="116" spans="1:10" x14ac:dyDescent="0.2">
      <c r="A116" s="105" t="s">
        <v>470</v>
      </c>
      <c r="B116" s="98" t="s">
        <v>612</v>
      </c>
      <c r="C116" s="98" t="s">
        <v>543</v>
      </c>
      <c r="D116" s="98" t="s">
        <v>114</v>
      </c>
      <c r="E116" s="98" t="s">
        <v>624</v>
      </c>
      <c r="F116" s="98" t="s">
        <v>92</v>
      </c>
      <c r="G116" s="98"/>
      <c r="H116" s="98"/>
      <c r="I116" s="98"/>
      <c r="J116" s="101">
        <f t="shared" si="3"/>
        <v>6</v>
      </c>
    </row>
    <row r="117" spans="1:10" x14ac:dyDescent="0.2">
      <c r="A117" s="105" t="s">
        <v>31</v>
      </c>
      <c r="B117" s="98" t="s">
        <v>432</v>
      </c>
      <c r="C117" s="98" t="s">
        <v>481</v>
      </c>
      <c r="D117" s="98" t="s">
        <v>437</v>
      </c>
      <c r="E117" s="98" t="s">
        <v>438</v>
      </c>
      <c r="F117" s="98"/>
      <c r="G117" s="98"/>
      <c r="H117" s="98"/>
      <c r="I117" s="98"/>
      <c r="J117" s="101">
        <f t="shared" si="3"/>
        <v>5</v>
      </c>
    </row>
    <row r="118" spans="1:10" x14ac:dyDescent="0.2">
      <c r="A118" s="105" t="s">
        <v>33</v>
      </c>
      <c r="B118" s="98" t="s">
        <v>511</v>
      </c>
      <c r="C118" s="98" t="s">
        <v>699</v>
      </c>
      <c r="D118" s="98" t="s">
        <v>298</v>
      </c>
      <c r="E118" s="98" t="s">
        <v>705</v>
      </c>
      <c r="F118" s="98" t="s">
        <v>483</v>
      </c>
      <c r="G118" s="98" t="s">
        <v>299</v>
      </c>
      <c r="H118" s="98"/>
      <c r="I118" s="98"/>
      <c r="J118" s="101">
        <f t="shared" si="3"/>
        <v>7</v>
      </c>
    </row>
    <row r="119" spans="1:10" x14ac:dyDescent="0.2">
      <c r="A119" s="105" t="s">
        <v>422</v>
      </c>
      <c r="B119" s="98" t="s">
        <v>428</v>
      </c>
      <c r="C119" s="98" t="s">
        <v>425</v>
      </c>
      <c r="D119" s="98" t="s">
        <v>426</v>
      </c>
      <c r="E119" s="98" t="s">
        <v>481</v>
      </c>
      <c r="F119" s="98"/>
      <c r="G119" s="98"/>
      <c r="H119" s="98"/>
      <c r="I119" s="98"/>
      <c r="J119" s="101">
        <f t="shared" si="3"/>
        <v>5</v>
      </c>
    </row>
    <row r="120" spans="1:10" x14ac:dyDescent="0.2">
      <c r="A120" s="105" t="s">
        <v>36</v>
      </c>
      <c r="B120" s="98" t="s">
        <v>420</v>
      </c>
      <c r="C120" s="98" t="s">
        <v>251</v>
      </c>
      <c r="D120" s="98" t="s">
        <v>473</v>
      </c>
      <c r="E120" s="98" t="s">
        <v>487</v>
      </c>
      <c r="F120" s="98" t="s">
        <v>566</v>
      </c>
      <c r="G120" s="98" t="s">
        <v>450</v>
      </c>
      <c r="H120" s="98"/>
      <c r="I120" s="98"/>
      <c r="J120" s="101">
        <f t="shared" si="3"/>
        <v>7</v>
      </c>
    </row>
    <row r="121" spans="1:10" x14ac:dyDescent="0.2">
      <c r="A121" s="105" t="s">
        <v>442</v>
      </c>
      <c r="B121" s="98" t="s">
        <v>612</v>
      </c>
      <c r="C121" s="98" t="s">
        <v>539</v>
      </c>
      <c r="D121" s="98" t="s">
        <v>314</v>
      </c>
      <c r="E121" s="98" t="s">
        <v>107</v>
      </c>
      <c r="F121" s="98" t="s">
        <v>624</v>
      </c>
      <c r="G121" s="98" t="s">
        <v>350</v>
      </c>
      <c r="H121" s="98"/>
      <c r="I121" s="98"/>
      <c r="J121" s="101">
        <f t="shared" si="3"/>
        <v>7</v>
      </c>
    </row>
  </sheetData>
  <mergeCells count="1">
    <mergeCell ref="B1:H1"/>
  </mergeCells>
  <phoneticPr fontId="2" type="noConversion"/>
  <conditionalFormatting sqref="A1">
    <cfRule type="cellIs" dxfId="2" priority="4" stopIfTrue="1" operator="equal">
      <formula>#REF!</formula>
    </cfRule>
  </conditionalFormatting>
  <conditionalFormatting sqref="A2:A121 B43">
    <cfRule type="cellIs" dxfId="1" priority="3" stopIfTrue="1" operator="notEqual">
      <formula>#REF!</formula>
    </cfRule>
  </conditionalFormatting>
  <conditionalFormatting sqref="B1">
    <cfRule type="cellIs" dxfId="0" priority="1" stopIfTrue="1" operator="equal">
      <formula>C1</formula>
    </cfRule>
  </conditionalFormatting>
  <printOptions horizontalCentered="1"/>
  <pageMargins left="0.75" right="0.75" top="1" bottom="1" header="0.5" footer="0.5"/>
  <pageSetup orientation="landscape" r:id="rId1"/>
  <headerFooter alignWithMargins="0">
    <oddHeader>&amp;C&amp;"Arial,Bold"&amp;18 1.  Contiguous County Service Area</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3"/>
  <sheetViews>
    <sheetView workbookViewId="0"/>
  </sheetViews>
  <sheetFormatPr defaultRowHeight="12.75" x14ac:dyDescent="0.2"/>
  <cols>
    <col min="2" max="2" width="10.28515625" customWidth="1"/>
    <col min="3" max="3" width="27.42578125" customWidth="1"/>
  </cols>
  <sheetData>
    <row r="1" spans="1:4" s="150" customFormat="1" x14ac:dyDescent="0.2">
      <c r="A1" s="149" t="s">
        <v>502</v>
      </c>
      <c r="B1" s="150" t="s">
        <v>1038</v>
      </c>
      <c r="C1" s="220" t="s">
        <v>503</v>
      </c>
      <c r="D1" s="150" t="s">
        <v>1039</v>
      </c>
    </row>
    <row r="2" spans="1:4" x14ac:dyDescent="0.2">
      <c r="A2" s="3">
        <v>6</v>
      </c>
      <c r="B2" s="24" t="s">
        <v>116</v>
      </c>
      <c r="C2" s="196" t="s">
        <v>1068</v>
      </c>
    </row>
    <row r="3" spans="1:4" x14ac:dyDescent="0.2">
      <c r="A3" s="3">
        <v>6</v>
      </c>
      <c r="B3" s="24" t="s">
        <v>116</v>
      </c>
      <c r="C3" s="196" t="s">
        <v>1067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29"/>
  </sheetPr>
  <dimension ref="A1:J13"/>
  <sheetViews>
    <sheetView workbookViewId="0">
      <selection activeCell="B4" sqref="B4"/>
    </sheetView>
  </sheetViews>
  <sheetFormatPr defaultRowHeight="12.75" x14ac:dyDescent="0.2"/>
  <cols>
    <col min="1" max="1" width="4.85546875" style="2" bestFit="1" customWidth="1"/>
    <col min="2" max="2" width="28.28515625" customWidth="1"/>
    <col min="3" max="3" width="8.28515625" bestFit="1" customWidth="1"/>
    <col min="4" max="4" width="13.28515625" bestFit="1" customWidth="1"/>
    <col min="6" max="6" width="12.140625" customWidth="1"/>
    <col min="9" max="9" width="9.42578125" bestFit="1" customWidth="1"/>
  </cols>
  <sheetData>
    <row r="1" spans="1:10" x14ac:dyDescent="0.2">
      <c r="A1" s="675" t="s">
        <v>502</v>
      </c>
      <c r="B1" s="675" t="s">
        <v>650</v>
      </c>
      <c r="C1" s="675" t="s">
        <v>651</v>
      </c>
      <c r="D1" s="674" t="s">
        <v>164</v>
      </c>
      <c r="E1" s="674"/>
      <c r="F1" s="674"/>
      <c r="G1" s="674"/>
      <c r="H1" s="674"/>
      <c r="I1" s="674"/>
      <c r="J1" s="674"/>
    </row>
    <row r="2" spans="1:10" x14ac:dyDescent="0.2">
      <c r="A2" s="676"/>
      <c r="B2" s="676"/>
      <c r="C2" s="676"/>
      <c r="D2" s="223" t="s">
        <v>682</v>
      </c>
      <c r="E2" s="223" t="s">
        <v>683</v>
      </c>
      <c r="F2" s="223" t="s">
        <v>1060</v>
      </c>
      <c r="G2" s="223" t="s">
        <v>309</v>
      </c>
      <c r="H2" s="223" t="s">
        <v>310</v>
      </c>
      <c r="I2" s="223" t="s">
        <v>311</v>
      </c>
      <c r="J2" s="223" t="s">
        <v>117</v>
      </c>
    </row>
    <row r="3" spans="1:10" s="5" customFormat="1" ht="25.5" x14ac:dyDescent="0.2">
      <c r="A3" s="12">
        <v>6</v>
      </c>
      <c r="B3" s="11" t="s">
        <v>255</v>
      </c>
      <c r="C3" s="11" t="s">
        <v>116</v>
      </c>
      <c r="D3" s="60"/>
      <c r="E3" s="10" t="s">
        <v>681</v>
      </c>
      <c r="F3" s="10" t="s">
        <v>681</v>
      </c>
      <c r="G3" s="10" t="s">
        <v>681</v>
      </c>
      <c r="H3" s="10" t="s">
        <v>681</v>
      </c>
      <c r="I3" s="10" t="s">
        <v>681</v>
      </c>
      <c r="J3" s="10" t="s">
        <v>681</v>
      </c>
    </row>
    <row r="4" spans="1:10" s="5" customFormat="1" ht="76.5" x14ac:dyDescent="0.2">
      <c r="A4" s="12">
        <v>6</v>
      </c>
      <c r="B4" s="11" t="s">
        <v>3435</v>
      </c>
      <c r="C4" s="11" t="s">
        <v>116</v>
      </c>
      <c r="D4" s="10" t="s">
        <v>681</v>
      </c>
      <c r="E4" s="10" t="s">
        <v>681</v>
      </c>
      <c r="F4" s="10" t="s">
        <v>681</v>
      </c>
      <c r="G4" s="10" t="s">
        <v>681</v>
      </c>
      <c r="H4" s="10" t="s">
        <v>681</v>
      </c>
      <c r="I4" s="10" t="s">
        <v>681</v>
      </c>
      <c r="J4" s="534" t="s">
        <v>681</v>
      </c>
    </row>
    <row r="5" spans="1:10" s="5" customFormat="1" ht="25.5" x14ac:dyDescent="0.2">
      <c r="A5" s="12">
        <v>6</v>
      </c>
      <c r="B5" s="11" t="s">
        <v>1061</v>
      </c>
      <c r="C5" s="11" t="s">
        <v>116</v>
      </c>
      <c r="D5" s="10" t="s">
        <v>681</v>
      </c>
      <c r="E5" s="60"/>
      <c r="F5" s="60"/>
      <c r="G5" s="60"/>
      <c r="H5" s="60"/>
      <c r="I5" s="60"/>
      <c r="J5" s="60"/>
    </row>
    <row r="6" spans="1:10" s="5" customFormat="1" x14ac:dyDescent="0.2">
      <c r="A6" s="12">
        <v>15</v>
      </c>
      <c r="B6" s="11" t="s">
        <v>679</v>
      </c>
      <c r="C6" s="11" t="s">
        <v>539</v>
      </c>
      <c r="D6" s="60" t="s">
        <v>681</v>
      </c>
      <c r="E6" s="10" t="s">
        <v>681</v>
      </c>
      <c r="F6" s="60" t="s">
        <v>681</v>
      </c>
      <c r="G6" s="10" t="s">
        <v>681</v>
      </c>
      <c r="H6" s="10" t="s">
        <v>681</v>
      </c>
      <c r="I6" s="10" t="s">
        <v>681</v>
      </c>
      <c r="J6" s="10" t="s">
        <v>681</v>
      </c>
    </row>
    <row r="7" spans="1:10" s="5" customFormat="1" x14ac:dyDescent="0.2">
      <c r="A7" s="95"/>
    </row>
    <row r="8" spans="1:10" s="5" customFormat="1" x14ac:dyDescent="0.2">
      <c r="A8" s="95"/>
    </row>
    <row r="9" spans="1:10" s="5" customFormat="1" x14ac:dyDescent="0.2">
      <c r="A9" s="95"/>
    </row>
    <row r="10" spans="1:10" s="5" customFormat="1" x14ac:dyDescent="0.2">
      <c r="A10" s="95"/>
    </row>
    <row r="11" spans="1:10" s="5" customFormat="1" x14ac:dyDescent="0.2">
      <c r="A11" s="95"/>
    </row>
    <row r="12" spans="1:10" s="5" customFormat="1" x14ac:dyDescent="0.2">
      <c r="A12" s="95"/>
    </row>
    <row r="13" spans="1:10" s="5" customFormat="1" x14ac:dyDescent="0.2">
      <c r="A13" s="95"/>
    </row>
  </sheetData>
  <mergeCells count="4">
    <mergeCell ref="D1:J1"/>
    <mergeCell ref="C1:C2"/>
    <mergeCell ref="B1:B2"/>
    <mergeCell ref="A1:A2"/>
  </mergeCells>
  <phoneticPr fontId="2" type="noConversion"/>
  <printOptions horizontalCentered="1"/>
  <pageMargins left="0.75" right="0.75" top="1" bottom="1" header="0.5" footer="0.5"/>
  <pageSetup orientation="landscape" r:id="rId1"/>
  <headerFooter alignWithMargins="0">
    <oddHeader>&amp;C&amp;"Arial,Bold"&amp;18 4.  Transplant Programs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sheetPr>
  <dimension ref="A1:E160"/>
  <sheetViews>
    <sheetView topLeftCell="A78" workbookViewId="0">
      <selection activeCell="E85" sqref="E85"/>
    </sheetView>
  </sheetViews>
  <sheetFormatPr defaultColWidth="9.140625" defaultRowHeight="12.75" x14ac:dyDescent="0.2"/>
  <cols>
    <col min="1" max="1" width="9.140625" style="42"/>
    <col min="2" max="2" width="18" style="4" customWidth="1"/>
    <col min="3" max="4" width="68.7109375" style="42" customWidth="1"/>
    <col min="5" max="5" width="14.140625" style="536" customWidth="1"/>
    <col min="6" max="16384" width="9.140625" style="4"/>
  </cols>
  <sheetData>
    <row r="1" spans="1:5" x14ac:dyDescent="0.2">
      <c r="A1" s="12" t="s">
        <v>502</v>
      </c>
      <c r="B1" s="109" t="s">
        <v>651</v>
      </c>
      <c r="C1" s="294" t="s">
        <v>650</v>
      </c>
      <c r="D1" s="602" t="s">
        <v>3745</v>
      </c>
      <c r="E1" s="536" t="s">
        <v>847</v>
      </c>
    </row>
    <row r="2" spans="1:5" x14ac:dyDescent="0.2">
      <c r="A2" s="10">
        <v>4</v>
      </c>
      <c r="B2" s="109" t="s">
        <v>666</v>
      </c>
      <c r="C2" s="576" t="s">
        <v>3463</v>
      </c>
      <c r="D2" s="627"/>
      <c r="E2" s="628" t="s">
        <v>844</v>
      </c>
    </row>
    <row r="3" spans="1:5" x14ac:dyDescent="0.2">
      <c r="A3" s="10">
        <v>15</v>
      </c>
      <c r="B3" s="11" t="s">
        <v>539</v>
      </c>
      <c r="C3" s="125" t="s">
        <v>3772</v>
      </c>
      <c r="D3" s="125" t="s">
        <v>3773</v>
      </c>
      <c r="E3" s="402">
        <v>750200</v>
      </c>
    </row>
    <row r="4" spans="1:5" x14ac:dyDescent="0.2">
      <c r="A4" s="10">
        <v>2</v>
      </c>
      <c r="B4" s="11" t="s">
        <v>704</v>
      </c>
      <c r="C4" s="11" t="s">
        <v>3466</v>
      </c>
      <c r="D4" s="11"/>
      <c r="E4" s="402" t="s">
        <v>844</v>
      </c>
    </row>
    <row r="5" spans="1:5" x14ac:dyDescent="0.2">
      <c r="A5" s="10">
        <v>15</v>
      </c>
      <c r="B5" s="11" t="s">
        <v>314</v>
      </c>
      <c r="C5" s="11" t="s">
        <v>3389</v>
      </c>
      <c r="D5" s="11"/>
      <c r="E5" s="402" t="s">
        <v>844</v>
      </c>
    </row>
    <row r="6" spans="1:5" x14ac:dyDescent="0.2">
      <c r="A6" s="101">
        <v>6</v>
      </c>
      <c r="B6" s="625" t="s">
        <v>116</v>
      </c>
      <c r="C6" s="289" t="s">
        <v>723</v>
      </c>
      <c r="D6" s="289"/>
      <c r="E6" s="402">
        <v>750180</v>
      </c>
    </row>
    <row r="7" spans="1:5" x14ac:dyDescent="0.2">
      <c r="A7" s="10">
        <v>6</v>
      </c>
      <c r="B7" s="11" t="s">
        <v>116</v>
      </c>
      <c r="C7" s="125" t="s">
        <v>723</v>
      </c>
      <c r="D7" s="125"/>
      <c r="E7" s="402">
        <v>750199</v>
      </c>
    </row>
    <row r="8" spans="1:5" x14ac:dyDescent="0.2">
      <c r="A8" s="10">
        <v>10</v>
      </c>
      <c r="B8" s="11" t="s">
        <v>570</v>
      </c>
      <c r="C8" s="125" t="s">
        <v>3756</v>
      </c>
      <c r="D8" s="125" t="s">
        <v>3757</v>
      </c>
      <c r="E8" s="402">
        <v>750181</v>
      </c>
    </row>
    <row r="9" spans="1:5" x14ac:dyDescent="0.2">
      <c r="A9" s="10">
        <v>5</v>
      </c>
      <c r="B9" s="11" t="s">
        <v>92</v>
      </c>
      <c r="C9" s="125" t="s">
        <v>3824</v>
      </c>
      <c r="D9" s="125" t="s">
        <v>3825</v>
      </c>
      <c r="E9" s="402">
        <v>750141</v>
      </c>
    </row>
    <row r="10" spans="1:5" x14ac:dyDescent="0.2">
      <c r="A10" s="10">
        <v>4</v>
      </c>
      <c r="B10" s="11" t="s">
        <v>666</v>
      </c>
      <c r="C10" s="125" t="s">
        <v>3838</v>
      </c>
      <c r="D10" s="125" t="s">
        <v>3839</v>
      </c>
      <c r="E10" s="402">
        <v>750040</v>
      </c>
    </row>
    <row r="11" spans="1:5" x14ac:dyDescent="0.2">
      <c r="A11" s="10">
        <v>4</v>
      </c>
      <c r="B11" s="11" t="s">
        <v>617</v>
      </c>
      <c r="C11" s="125" t="s">
        <v>3768</v>
      </c>
      <c r="D11" s="125" t="s">
        <v>3769</v>
      </c>
      <c r="E11" s="402">
        <v>750144</v>
      </c>
    </row>
    <row r="12" spans="1:5" x14ac:dyDescent="0.2">
      <c r="A12" s="10">
        <v>14</v>
      </c>
      <c r="B12" s="11" t="s">
        <v>439</v>
      </c>
      <c r="C12" s="125" t="s">
        <v>3836</v>
      </c>
      <c r="D12" s="125" t="s">
        <v>3837</v>
      </c>
      <c r="E12" s="402">
        <v>750079</v>
      </c>
    </row>
    <row r="13" spans="1:5" x14ac:dyDescent="0.2">
      <c r="A13" s="101">
        <v>5</v>
      </c>
      <c r="B13" s="11" t="s">
        <v>93</v>
      </c>
      <c r="C13" s="125" t="s">
        <v>3782</v>
      </c>
      <c r="D13" s="125" t="s">
        <v>3783</v>
      </c>
      <c r="E13" s="402">
        <v>750074</v>
      </c>
    </row>
    <row r="14" spans="1:5" x14ac:dyDescent="0.2">
      <c r="A14" s="10">
        <v>15</v>
      </c>
      <c r="B14" s="11" t="s">
        <v>314</v>
      </c>
      <c r="C14" s="125" t="s">
        <v>1527</v>
      </c>
      <c r="D14" s="125"/>
      <c r="E14" s="402">
        <v>750085</v>
      </c>
    </row>
    <row r="15" spans="1:5" ht="25.5" x14ac:dyDescent="0.2">
      <c r="A15" s="10">
        <v>7</v>
      </c>
      <c r="B15" s="11" t="s">
        <v>560</v>
      </c>
      <c r="C15" s="125" t="s">
        <v>3760</v>
      </c>
      <c r="D15" s="125" t="s">
        <v>3761</v>
      </c>
      <c r="E15" s="402">
        <v>750147</v>
      </c>
    </row>
    <row r="16" spans="1:5" x14ac:dyDescent="0.2">
      <c r="A16" s="10">
        <v>15</v>
      </c>
      <c r="B16" s="11" t="s">
        <v>350</v>
      </c>
      <c r="C16" s="125" t="s">
        <v>3834</v>
      </c>
      <c r="D16" s="125" t="s">
        <v>3835</v>
      </c>
      <c r="E16" s="402">
        <v>750064</v>
      </c>
    </row>
    <row r="17" spans="1:5" ht="25.5" x14ac:dyDescent="0.2">
      <c r="A17" s="10">
        <v>6</v>
      </c>
      <c r="B17" s="11" t="s">
        <v>116</v>
      </c>
      <c r="C17" s="125" t="s">
        <v>3789</v>
      </c>
      <c r="D17" s="125" t="s">
        <v>3790</v>
      </c>
      <c r="E17" s="402">
        <v>750059</v>
      </c>
    </row>
    <row r="18" spans="1:5" x14ac:dyDescent="0.2">
      <c r="A18" s="10">
        <v>2</v>
      </c>
      <c r="B18" s="11" t="s">
        <v>511</v>
      </c>
      <c r="C18" s="125" t="s">
        <v>3762</v>
      </c>
      <c r="D18" s="125" t="s">
        <v>3763</v>
      </c>
      <c r="E18" s="402">
        <v>750090</v>
      </c>
    </row>
    <row r="19" spans="1:5" x14ac:dyDescent="0.2">
      <c r="A19" s="10">
        <v>15</v>
      </c>
      <c r="B19" s="11" t="s">
        <v>539</v>
      </c>
      <c r="C19" s="125" t="s">
        <v>3774</v>
      </c>
      <c r="D19" s="125" t="s">
        <v>3775</v>
      </c>
      <c r="E19" s="402">
        <v>750063</v>
      </c>
    </row>
    <row r="20" spans="1:5" x14ac:dyDescent="0.2">
      <c r="A20" s="10">
        <v>3</v>
      </c>
      <c r="B20" s="11" t="s">
        <v>664</v>
      </c>
      <c r="C20" s="125" t="s">
        <v>3766</v>
      </c>
      <c r="D20" s="125" t="s">
        <v>3767</v>
      </c>
      <c r="E20" s="402">
        <v>750039</v>
      </c>
    </row>
    <row r="21" spans="1:5" x14ac:dyDescent="0.2">
      <c r="A21" s="10">
        <v>1</v>
      </c>
      <c r="B21" s="11" t="s">
        <v>504</v>
      </c>
      <c r="C21" s="125" t="s">
        <v>3811</v>
      </c>
      <c r="D21" s="125" t="s">
        <v>3812</v>
      </c>
      <c r="E21" s="402">
        <v>750027</v>
      </c>
    </row>
    <row r="22" spans="1:5" x14ac:dyDescent="0.2">
      <c r="A22" s="10">
        <v>14</v>
      </c>
      <c r="B22" s="11" t="s">
        <v>438</v>
      </c>
      <c r="C22" s="125" t="s">
        <v>3832</v>
      </c>
      <c r="D22" s="125" t="s">
        <v>3833</v>
      </c>
      <c r="E22" s="402">
        <v>750049</v>
      </c>
    </row>
    <row r="23" spans="1:5" x14ac:dyDescent="0.2">
      <c r="A23" s="10">
        <v>4</v>
      </c>
      <c r="B23" s="11" t="s">
        <v>667</v>
      </c>
      <c r="C23" s="125" t="s">
        <v>3807</v>
      </c>
      <c r="D23" s="125" t="s">
        <v>3808</v>
      </c>
      <c r="E23" s="402">
        <v>750101</v>
      </c>
    </row>
    <row r="24" spans="1:5" x14ac:dyDescent="0.2">
      <c r="A24" s="10">
        <v>14</v>
      </c>
      <c r="B24" s="11" t="s">
        <v>437</v>
      </c>
      <c r="C24" s="125" t="s">
        <v>3828</v>
      </c>
      <c r="D24" s="125" t="s">
        <v>3829</v>
      </c>
      <c r="E24" s="402">
        <v>750043</v>
      </c>
    </row>
    <row r="25" spans="1:5" ht="13.5" customHeight="1" x14ac:dyDescent="0.2">
      <c r="A25" s="10">
        <v>6</v>
      </c>
      <c r="B25" s="11" t="s">
        <v>116</v>
      </c>
      <c r="C25" s="125" t="s">
        <v>3791</v>
      </c>
      <c r="D25" s="125" t="s">
        <v>3792</v>
      </c>
      <c r="E25" s="402">
        <v>750087</v>
      </c>
    </row>
    <row r="26" spans="1:5" x14ac:dyDescent="0.2">
      <c r="A26" s="10">
        <v>4</v>
      </c>
      <c r="B26" s="11" t="s">
        <v>666</v>
      </c>
      <c r="C26" s="125" t="s">
        <v>3840</v>
      </c>
      <c r="D26" s="125" t="s">
        <v>3841</v>
      </c>
      <c r="E26" s="328">
        <v>750210</v>
      </c>
    </row>
    <row r="27" spans="1:5" ht="15" customHeight="1" x14ac:dyDescent="0.2">
      <c r="A27" s="10">
        <v>14</v>
      </c>
      <c r="B27" s="11" t="s">
        <v>440</v>
      </c>
      <c r="C27" s="125" t="s">
        <v>3746</v>
      </c>
      <c r="D27" s="125" t="s">
        <v>3747</v>
      </c>
      <c r="E27" s="402">
        <v>750032</v>
      </c>
    </row>
    <row r="28" spans="1:5" x14ac:dyDescent="0.2">
      <c r="A28" s="10">
        <v>15</v>
      </c>
      <c r="B28" s="11" t="s">
        <v>539</v>
      </c>
      <c r="C28" s="11" t="s">
        <v>3776</v>
      </c>
      <c r="D28" s="11" t="s">
        <v>3777</v>
      </c>
      <c r="E28" s="402">
        <v>750093</v>
      </c>
    </row>
    <row r="29" spans="1:5" x14ac:dyDescent="0.2">
      <c r="A29" s="10">
        <v>1</v>
      </c>
      <c r="B29" s="11" t="s">
        <v>504</v>
      </c>
      <c r="C29" s="11" t="s">
        <v>3467</v>
      </c>
      <c r="D29" s="11"/>
      <c r="E29" s="402" t="s">
        <v>844</v>
      </c>
    </row>
    <row r="30" spans="1:5" x14ac:dyDescent="0.2">
      <c r="A30" s="10">
        <v>4</v>
      </c>
      <c r="B30" s="11" t="s">
        <v>617</v>
      </c>
      <c r="C30" s="11" t="s">
        <v>1543</v>
      </c>
      <c r="D30" s="11"/>
      <c r="E30" s="402">
        <v>750144</v>
      </c>
    </row>
    <row r="31" spans="1:5" ht="15" x14ac:dyDescent="0.2">
      <c r="A31" s="10">
        <v>15</v>
      </c>
      <c r="B31" s="11" t="s">
        <v>314</v>
      </c>
      <c r="C31" s="11" t="s">
        <v>1105</v>
      </c>
      <c r="D31" s="11"/>
      <c r="E31" s="537" t="s">
        <v>3375</v>
      </c>
    </row>
    <row r="32" spans="1:5" x14ac:dyDescent="0.2">
      <c r="A32" s="10">
        <v>4</v>
      </c>
      <c r="B32" s="11" t="s">
        <v>666</v>
      </c>
      <c r="C32" s="11" t="s">
        <v>1569</v>
      </c>
      <c r="D32" s="11"/>
      <c r="E32" s="402">
        <v>750209</v>
      </c>
    </row>
    <row r="33" spans="1:5" x14ac:dyDescent="0.2">
      <c r="A33" s="10">
        <v>6</v>
      </c>
      <c r="B33" s="11" t="s">
        <v>116</v>
      </c>
      <c r="C33" s="11" t="s">
        <v>1570</v>
      </c>
      <c r="D33" s="11"/>
      <c r="E33" s="402">
        <v>750214</v>
      </c>
    </row>
    <row r="34" spans="1:5" x14ac:dyDescent="0.2">
      <c r="A34" s="10">
        <v>15</v>
      </c>
      <c r="B34" s="11" t="s">
        <v>539</v>
      </c>
      <c r="C34" s="125" t="s">
        <v>1486</v>
      </c>
      <c r="D34" s="125"/>
      <c r="E34" s="402">
        <v>750204</v>
      </c>
    </row>
    <row r="35" spans="1:5" x14ac:dyDescent="0.2">
      <c r="A35" s="10">
        <v>15</v>
      </c>
      <c r="B35" s="11" t="s">
        <v>539</v>
      </c>
      <c r="C35" s="125" t="s">
        <v>3778</v>
      </c>
      <c r="D35" s="125" t="s">
        <v>3779</v>
      </c>
      <c r="E35" s="402">
        <v>750189</v>
      </c>
    </row>
    <row r="36" spans="1:5" x14ac:dyDescent="0.2">
      <c r="A36" s="10">
        <v>3</v>
      </c>
      <c r="B36" s="11" t="s">
        <v>664</v>
      </c>
      <c r="C36" s="125" t="s">
        <v>1544</v>
      </c>
      <c r="D36" s="125"/>
      <c r="E36" s="402">
        <v>750222</v>
      </c>
    </row>
    <row r="37" spans="1:5" x14ac:dyDescent="0.2">
      <c r="A37" s="10">
        <v>7</v>
      </c>
      <c r="B37" s="11" t="s">
        <v>556</v>
      </c>
      <c r="C37" s="125" t="s">
        <v>3401</v>
      </c>
      <c r="D37" s="125"/>
      <c r="E37" s="402" t="s">
        <v>844</v>
      </c>
    </row>
    <row r="38" spans="1:5" x14ac:dyDescent="0.2">
      <c r="A38" s="10">
        <v>6</v>
      </c>
      <c r="B38" s="11" t="s">
        <v>204</v>
      </c>
      <c r="C38" s="125" t="s">
        <v>1529</v>
      </c>
      <c r="D38" s="125"/>
      <c r="E38" s="402">
        <v>750103</v>
      </c>
    </row>
    <row r="39" spans="1:5" ht="13.5" customHeight="1" x14ac:dyDescent="0.2">
      <c r="A39" s="10">
        <v>15</v>
      </c>
      <c r="B39" s="11" t="s">
        <v>612</v>
      </c>
      <c r="C39" s="125" t="s">
        <v>688</v>
      </c>
      <c r="D39" s="125"/>
      <c r="E39" s="402">
        <v>750075</v>
      </c>
    </row>
    <row r="40" spans="1:5" x14ac:dyDescent="0.2">
      <c r="A40" s="10">
        <v>6</v>
      </c>
      <c r="B40" s="11" t="s">
        <v>116</v>
      </c>
      <c r="C40" s="125" t="s">
        <v>3339</v>
      </c>
      <c r="D40" s="125"/>
      <c r="E40" s="402" t="s">
        <v>844</v>
      </c>
    </row>
    <row r="41" spans="1:5" ht="25.5" x14ac:dyDescent="0.2">
      <c r="A41" s="10">
        <v>13</v>
      </c>
      <c r="B41" s="11" t="s">
        <v>104</v>
      </c>
      <c r="C41" s="125" t="s">
        <v>3786</v>
      </c>
      <c r="D41" s="125" t="s">
        <v>3787</v>
      </c>
      <c r="E41" s="402">
        <v>750066</v>
      </c>
    </row>
    <row r="42" spans="1:5" x14ac:dyDescent="0.2">
      <c r="A42" s="10">
        <v>3</v>
      </c>
      <c r="B42" s="11" t="s">
        <v>299</v>
      </c>
      <c r="C42" s="125" t="s">
        <v>318</v>
      </c>
      <c r="D42" s="125"/>
      <c r="E42" s="402">
        <v>750175</v>
      </c>
    </row>
    <row r="43" spans="1:5" x14ac:dyDescent="0.2">
      <c r="A43" s="10">
        <v>15</v>
      </c>
      <c r="B43" s="11" t="s">
        <v>107</v>
      </c>
      <c r="C43" s="125" t="s">
        <v>3802</v>
      </c>
      <c r="D43" s="125" t="s">
        <v>3799</v>
      </c>
      <c r="E43" s="402">
        <v>750186</v>
      </c>
    </row>
    <row r="44" spans="1:5" x14ac:dyDescent="0.2">
      <c r="A44" s="10">
        <v>15</v>
      </c>
      <c r="B44" s="11" t="s">
        <v>314</v>
      </c>
      <c r="C44" s="125" t="s">
        <v>3430</v>
      </c>
      <c r="D44" s="125"/>
      <c r="E44" s="402" t="s">
        <v>844</v>
      </c>
    </row>
    <row r="45" spans="1:5" x14ac:dyDescent="0.2">
      <c r="A45" s="10">
        <v>15</v>
      </c>
      <c r="B45" s="11" t="s">
        <v>539</v>
      </c>
      <c r="C45" s="125" t="s">
        <v>3453</v>
      </c>
      <c r="D45" s="125"/>
      <c r="E45" s="402" t="s">
        <v>844</v>
      </c>
    </row>
    <row r="46" spans="1:5" x14ac:dyDescent="0.2">
      <c r="A46" s="10">
        <v>6</v>
      </c>
      <c r="B46" s="11" t="s">
        <v>116</v>
      </c>
      <c r="C46" s="125" t="s">
        <v>1522</v>
      </c>
      <c r="D46" s="125"/>
      <c r="E46" s="328">
        <v>750208</v>
      </c>
    </row>
    <row r="47" spans="1:5" x14ac:dyDescent="0.2">
      <c r="A47" s="10">
        <v>2</v>
      </c>
      <c r="B47" s="11" t="s">
        <v>700</v>
      </c>
      <c r="C47" s="125" t="s">
        <v>787</v>
      </c>
      <c r="D47" s="125"/>
      <c r="E47" s="402">
        <v>750188</v>
      </c>
    </row>
    <row r="48" spans="1:5" x14ac:dyDescent="0.2">
      <c r="A48" s="10">
        <v>15</v>
      </c>
      <c r="B48" s="11" t="s">
        <v>539</v>
      </c>
      <c r="C48" s="125" t="s">
        <v>1515</v>
      </c>
      <c r="D48" s="125"/>
      <c r="E48" s="328" t="s">
        <v>844</v>
      </c>
    </row>
    <row r="49" spans="1:5" x14ac:dyDescent="0.2">
      <c r="A49" s="10">
        <v>3</v>
      </c>
      <c r="B49" s="11" t="s">
        <v>664</v>
      </c>
      <c r="C49" s="125" t="s">
        <v>402</v>
      </c>
      <c r="D49" s="125"/>
      <c r="E49" s="402">
        <v>750047</v>
      </c>
    </row>
    <row r="50" spans="1:5" x14ac:dyDescent="0.2">
      <c r="A50" s="10">
        <v>12</v>
      </c>
      <c r="B50" s="11" t="s">
        <v>417</v>
      </c>
      <c r="C50" s="125" t="s">
        <v>339</v>
      </c>
      <c r="D50" s="125"/>
      <c r="E50" s="402">
        <v>750071</v>
      </c>
    </row>
    <row r="51" spans="1:5" x14ac:dyDescent="0.2">
      <c r="A51" s="10">
        <v>15</v>
      </c>
      <c r="B51" s="11" t="s">
        <v>543</v>
      </c>
      <c r="C51" s="125" t="s">
        <v>689</v>
      </c>
      <c r="D51" s="125"/>
      <c r="E51" s="402">
        <v>750055</v>
      </c>
    </row>
    <row r="52" spans="1:5" ht="16.5" customHeight="1" x14ac:dyDescent="0.2">
      <c r="A52" s="10">
        <v>14</v>
      </c>
      <c r="B52" s="11" t="s">
        <v>437</v>
      </c>
      <c r="C52" s="125" t="s">
        <v>1101</v>
      </c>
      <c r="D52" s="125"/>
      <c r="E52" s="402">
        <v>750197</v>
      </c>
    </row>
    <row r="53" spans="1:5" ht="16.5" customHeight="1" x14ac:dyDescent="0.2">
      <c r="A53" s="10">
        <v>6</v>
      </c>
      <c r="B53" s="11" t="s">
        <v>116</v>
      </c>
      <c r="C53" s="125" t="s">
        <v>2065</v>
      </c>
      <c r="D53" s="125"/>
      <c r="E53" s="538">
        <v>750223</v>
      </c>
    </row>
    <row r="54" spans="1:5" ht="16.5" customHeight="1" x14ac:dyDescent="0.2">
      <c r="A54" s="10">
        <v>1</v>
      </c>
      <c r="B54" s="11" t="s">
        <v>504</v>
      </c>
      <c r="C54" s="125" t="s">
        <v>3813</v>
      </c>
      <c r="D54" s="125" t="s">
        <v>3814</v>
      </c>
      <c r="E54" s="402">
        <v>750088</v>
      </c>
    </row>
    <row r="55" spans="1:5" ht="25.5" x14ac:dyDescent="0.2">
      <c r="A55" s="10">
        <v>7</v>
      </c>
      <c r="B55" s="11" t="s">
        <v>556</v>
      </c>
      <c r="C55" s="125" t="s">
        <v>3803</v>
      </c>
      <c r="D55" s="125" t="s">
        <v>3804</v>
      </c>
      <c r="E55" s="402">
        <v>750078</v>
      </c>
    </row>
    <row r="56" spans="1:5" ht="16.5" customHeight="1" x14ac:dyDescent="0.2">
      <c r="A56" s="10">
        <v>9</v>
      </c>
      <c r="B56" s="11" t="s">
        <v>487</v>
      </c>
      <c r="C56" s="125" t="s">
        <v>3817</v>
      </c>
      <c r="D56" s="125" t="s">
        <v>3818</v>
      </c>
      <c r="E56" s="402">
        <v>750060</v>
      </c>
    </row>
    <row r="57" spans="1:5" x14ac:dyDescent="0.2">
      <c r="A57" s="10">
        <v>6</v>
      </c>
      <c r="B57" s="11" t="s">
        <v>116</v>
      </c>
      <c r="C57" s="125" t="s">
        <v>545</v>
      </c>
      <c r="D57" s="125"/>
      <c r="E57" s="402">
        <v>750118</v>
      </c>
    </row>
    <row r="58" spans="1:5" x14ac:dyDescent="0.2">
      <c r="A58" s="10">
        <v>3</v>
      </c>
      <c r="B58" s="11" t="s">
        <v>664</v>
      </c>
      <c r="C58" s="125" t="s">
        <v>1649</v>
      </c>
      <c r="D58" s="125"/>
      <c r="E58" s="328" t="s">
        <v>844</v>
      </c>
    </row>
    <row r="59" spans="1:5" x14ac:dyDescent="0.2">
      <c r="A59" s="10">
        <v>6</v>
      </c>
      <c r="B59" s="11" t="s">
        <v>116</v>
      </c>
      <c r="C59" s="125" t="s">
        <v>546</v>
      </c>
      <c r="D59" s="125"/>
      <c r="E59" s="402">
        <v>750061</v>
      </c>
    </row>
    <row r="60" spans="1:5" x14ac:dyDescent="0.2">
      <c r="A60" s="10">
        <v>15</v>
      </c>
      <c r="B60" s="11" t="s">
        <v>539</v>
      </c>
      <c r="C60" s="125" t="s">
        <v>1668</v>
      </c>
      <c r="D60" s="125"/>
      <c r="E60" s="328" t="s">
        <v>844</v>
      </c>
    </row>
    <row r="61" spans="1:5" x14ac:dyDescent="0.2">
      <c r="A61" s="10">
        <v>15</v>
      </c>
      <c r="B61" s="11" t="s">
        <v>450</v>
      </c>
      <c r="C61" s="125" t="s">
        <v>3826</v>
      </c>
      <c r="D61" s="125" t="s">
        <v>3827</v>
      </c>
      <c r="E61" s="402">
        <v>750105</v>
      </c>
    </row>
    <row r="62" spans="1:5" ht="13.5" customHeight="1" x14ac:dyDescent="0.2">
      <c r="A62" s="10">
        <v>15</v>
      </c>
      <c r="B62" s="11" t="s">
        <v>107</v>
      </c>
      <c r="C62" s="125" t="s">
        <v>3427</v>
      </c>
      <c r="D62" s="125"/>
      <c r="E62" s="402" t="s">
        <v>844</v>
      </c>
    </row>
    <row r="63" spans="1:5" ht="13.5" customHeight="1" x14ac:dyDescent="0.2">
      <c r="A63" s="10">
        <v>6</v>
      </c>
      <c r="B63" s="11" t="s">
        <v>116</v>
      </c>
      <c r="C63" s="125" t="s">
        <v>1162</v>
      </c>
      <c r="D63" s="125"/>
      <c r="E63" s="402">
        <v>750201</v>
      </c>
    </row>
    <row r="64" spans="1:5" ht="13.5" customHeight="1" x14ac:dyDescent="0.2">
      <c r="A64" s="10">
        <v>6</v>
      </c>
      <c r="B64" s="11" t="s">
        <v>204</v>
      </c>
      <c r="C64" s="125" t="s">
        <v>1142</v>
      </c>
      <c r="D64" s="125"/>
      <c r="E64" s="328">
        <v>750205</v>
      </c>
    </row>
    <row r="65" spans="1:5" x14ac:dyDescent="0.2">
      <c r="A65" s="10">
        <v>4</v>
      </c>
      <c r="B65" s="11" t="s">
        <v>89</v>
      </c>
      <c r="C65" s="125" t="s">
        <v>1645</v>
      </c>
      <c r="D65" s="125"/>
      <c r="E65" s="402" t="s">
        <v>844</v>
      </c>
    </row>
    <row r="66" spans="1:5" x14ac:dyDescent="0.2">
      <c r="A66" s="10">
        <v>10</v>
      </c>
      <c r="B66" s="11" t="s">
        <v>570</v>
      </c>
      <c r="C66" s="125" t="s">
        <v>1645</v>
      </c>
      <c r="D66" s="125"/>
      <c r="E66" s="402" t="s">
        <v>844</v>
      </c>
    </row>
    <row r="67" spans="1:5" x14ac:dyDescent="0.2">
      <c r="A67" s="10">
        <v>7</v>
      </c>
      <c r="B67" s="11" t="s">
        <v>555</v>
      </c>
      <c r="C67" s="125" t="s">
        <v>3334</v>
      </c>
      <c r="D67" s="125"/>
      <c r="E67" s="402" t="s">
        <v>844</v>
      </c>
    </row>
    <row r="68" spans="1:5" ht="15.75" customHeight="1" x14ac:dyDescent="0.2">
      <c r="A68" s="10">
        <v>13</v>
      </c>
      <c r="B68" s="11" t="s">
        <v>425</v>
      </c>
      <c r="C68" s="125" t="s">
        <v>551</v>
      </c>
      <c r="D68" s="125"/>
      <c r="E68" s="402">
        <v>750170</v>
      </c>
    </row>
    <row r="69" spans="1:5" ht="13.5" customHeight="1" x14ac:dyDescent="0.2">
      <c r="A69" s="10">
        <v>13</v>
      </c>
      <c r="B69" s="11" t="s">
        <v>426</v>
      </c>
      <c r="C69" s="125" t="s">
        <v>551</v>
      </c>
      <c r="D69" s="125"/>
      <c r="E69" s="402">
        <v>750070</v>
      </c>
    </row>
    <row r="70" spans="1:5" x14ac:dyDescent="0.2">
      <c r="A70" s="10">
        <v>13</v>
      </c>
      <c r="B70" s="11" t="s">
        <v>422</v>
      </c>
      <c r="C70" s="125" t="s">
        <v>551</v>
      </c>
      <c r="D70" s="125"/>
      <c r="E70" s="402">
        <v>750143</v>
      </c>
    </row>
    <row r="71" spans="1:5" x14ac:dyDescent="0.2">
      <c r="A71" s="10">
        <v>15</v>
      </c>
      <c r="B71" s="11" t="s">
        <v>348</v>
      </c>
      <c r="C71" s="125" t="s">
        <v>498</v>
      </c>
      <c r="D71" s="125"/>
      <c r="E71" s="402">
        <v>750091</v>
      </c>
    </row>
    <row r="72" spans="1:5" x14ac:dyDescent="0.2">
      <c r="A72" s="10">
        <v>6</v>
      </c>
      <c r="B72" s="11" t="s">
        <v>116</v>
      </c>
      <c r="C72" s="125" t="s">
        <v>3796</v>
      </c>
      <c r="D72" s="125" t="s">
        <v>3795</v>
      </c>
      <c r="E72" s="402">
        <v>750185</v>
      </c>
    </row>
    <row r="73" spans="1:5" x14ac:dyDescent="0.2">
      <c r="A73" s="10">
        <v>6</v>
      </c>
      <c r="B73" s="11" t="s">
        <v>116</v>
      </c>
      <c r="C73" s="125" t="s">
        <v>3335</v>
      </c>
      <c r="D73" s="125"/>
      <c r="E73" s="402" t="s">
        <v>844</v>
      </c>
    </row>
    <row r="74" spans="1:5" x14ac:dyDescent="0.2">
      <c r="A74" s="10">
        <v>6</v>
      </c>
      <c r="B74" s="11" t="s">
        <v>116</v>
      </c>
      <c r="C74" s="125" t="s">
        <v>3798</v>
      </c>
      <c r="D74" s="125" t="s">
        <v>3797</v>
      </c>
      <c r="E74" s="402">
        <v>750220</v>
      </c>
    </row>
    <row r="75" spans="1:5" x14ac:dyDescent="0.2">
      <c r="A75" s="10">
        <v>1</v>
      </c>
      <c r="B75" s="11" t="s">
        <v>509</v>
      </c>
      <c r="C75" s="125" t="s">
        <v>1530</v>
      </c>
      <c r="D75" s="125"/>
      <c r="E75" s="402">
        <v>750166</v>
      </c>
    </row>
    <row r="76" spans="1:5" x14ac:dyDescent="0.2">
      <c r="A76" s="10">
        <v>4</v>
      </c>
      <c r="B76" s="11" t="s">
        <v>490</v>
      </c>
      <c r="C76" s="125" t="s">
        <v>3819</v>
      </c>
      <c r="D76" s="125"/>
      <c r="E76" s="402">
        <v>750169</v>
      </c>
    </row>
    <row r="77" spans="1:5" x14ac:dyDescent="0.2">
      <c r="A77" s="10">
        <v>6</v>
      </c>
      <c r="B77" s="11" t="s">
        <v>116</v>
      </c>
      <c r="C77" s="125" t="s">
        <v>1609</v>
      </c>
      <c r="D77" s="125"/>
      <c r="E77" s="328">
        <v>750226</v>
      </c>
    </row>
    <row r="78" spans="1:5" x14ac:dyDescent="0.2">
      <c r="A78" s="10">
        <v>6</v>
      </c>
      <c r="B78" s="11" t="s">
        <v>116</v>
      </c>
      <c r="C78" s="125" t="s">
        <v>3793</v>
      </c>
      <c r="D78" s="125" t="s">
        <v>3794</v>
      </c>
      <c r="E78" s="402">
        <v>750225</v>
      </c>
    </row>
    <row r="79" spans="1:5" x14ac:dyDescent="0.2">
      <c r="A79" s="10">
        <v>11</v>
      </c>
      <c r="B79" s="11" t="s">
        <v>573</v>
      </c>
      <c r="C79" s="125" t="s">
        <v>273</v>
      </c>
      <c r="D79" s="125"/>
      <c r="E79" s="402">
        <v>750054</v>
      </c>
    </row>
    <row r="80" spans="1:5" x14ac:dyDescent="0.2">
      <c r="A80" s="10">
        <v>6</v>
      </c>
      <c r="B80" s="11" t="s">
        <v>116</v>
      </c>
      <c r="C80" s="125" t="s">
        <v>1493</v>
      </c>
      <c r="D80" s="125"/>
      <c r="E80" s="328">
        <v>750206</v>
      </c>
    </row>
    <row r="81" spans="1:5" x14ac:dyDescent="0.2">
      <c r="A81" s="10">
        <v>15</v>
      </c>
      <c r="B81" s="11" t="s">
        <v>107</v>
      </c>
      <c r="C81" s="125" t="s">
        <v>3328</v>
      </c>
      <c r="D81" s="125"/>
      <c r="E81" s="538" t="s">
        <v>844</v>
      </c>
    </row>
    <row r="82" spans="1:5" x14ac:dyDescent="0.2">
      <c r="A82" s="10">
        <v>15</v>
      </c>
      <c r="B82" s="11" t="s">
        <v>352</v>
      </c>
      <c r="C82" s="125" t="s">
        <v>499</v>
      </c>
      <c r="D82" s="125"/>
      <c r="E82" s="402">
        <v>750042</v>
      </c>
    </row>
    <row r="83" spans="1:5" x14ac:dyDescent="0.2">
      <c r="A83" s="10">
        <v>6</v>
      </c>
      <c r="B83" s="11" t="s">
        <v>116</v>
      </c>
      <c r="C83" s="125" t="s">
        <v>1681</v>
      </c>
      <c r="D83" s="125"/>
      <c r="E83" s="402" t="s">
        <v>844</v>
      </c>
    </row>
    <row r="84" spans="1:5" x14ac:dyDescent="0.2">
      <c r="A84" s="10">
        <v>7</v>
      </c>
      <c r="B84" s="11" t="s">
        <v>555</v>
      </c>
      <c r="C84" s="125" t="s">
        <v>1658</v>
      </c>
      <c r="D84" s="125"/>
      <c r="E84" s="402">
        <v>750215</v>
      </c>
    </row>
    <row r="85" spans="1:5" x14ac:dyDescent="0.2">
      <c r="A85" s="10">
        <v>6</v>
      </c>
      <c r="B85" s="11" t="s">
        <v>116</v>
      </c>
      <c r="C85" s="125" t="s">
        <v>3329</v>
      </c>
      <c r="D85" s="125"/>
      <c r="E85" s="402">
        <v>750341</v>
      </c>
    </row>
    <row r="86" spans="1:5" x14ac:dyDescent="0.2">
      <c r="A86" s="10">
        <v>6</v>
      </c>
      <c r="B86" s="11" t="s">
        <v>116</v>
      </c>
      <c r="C86" s="125" t="s">
        <v>724</v>
      </c>
      <c r="D86" s="125"/>
      <c r="E86" s="402">
        <v>750183</v>
      </c>
    </row>
    <row r="87" spans="1:5" x14ac:dyDescent="0.2">
      <c r="A87" s="10">
        <v>6</v>
      </c>
      <c r="B87" s="11" t="s">
        <v>116</v>
      </c>
      <c r="C87" s="125" t="s">
        <v>1557</v>
      </c>
      <c r="D87" s="125"/>
      <c r="E87" s="402">
        <v>750211</v>
      </c>
    </row>
    <row r="88" spans="1:5" ht="25.5" x14ac:dyDescent="0.2">
      <c r="A88" s="10">
        <v>6</v>
      </c>
      <c r="B88" s="11" t="s">
        <v>116</v>
      </c>
      <c r="C88" s="125" t="s">
        <v>1687</v>
      </c>
      <c r="D88" s="125"/>
      <c r="E88" s="402">
        <v>750124</v>
      </c>
    </row>
    <row r="89" spans="1:5" x14ac:dyDescent="0.2">
      <c r="A89" s="10">
        <v>14</v>
      </c>
      <c r="B89" s="11" t="s">
        <v>432</v>
      </c>
      <c r="C89" s="125" t="s">
        <v>686</v>
      </c>
      <c r="D89" s="125"/>
      <c r="E89" s="402">
        <v>750084</v>
      </c>
    </row>
    <row r="90" spans="1:5" x14ac:dyDescent="0.2">
      <c r="A90" s="10">
        <v>14</v>
      </c>
      <c r="B90" s="11" t="s">
        <v>481</v>
      </c>
      <c r="C90" s="125" t="s">
        <v>1597</v>
      </c>
      <c r="D90" s="125"/>
      <c r="E90" s="402">
        <v>750145</v>
      </c>
    </row>
    <row r="91" spans="1:5" x14ac:dyDescent="0.2">
      <c r="A91" s="10">
        <v>4</v>
      </c>
      <c r="B91" s="11" t="s">
        <v>89</v>
      </c>
      <c r="C91" s="125" t="s">
        <v>1516</v>
      </c>
      <c r="D91" s="125"/>
      <c r="E91" s="328">
        <v>750216</v>
      </c>
    </row>
    <row r="92" spans="1:5" x14ac:dyDescent="0.2">
      <c r="A92" s="10">
        <v>15</v>
      </c>
      <c r="B92" s="11" t="s">
        <v>539</v>
      </c>
      <c r="C92" s="125" t="s">
        <v>1516</v>
      </c>
      <c r="D92" s="125"/>
      <c r="E92" s="328">
        <v>750212</v>
      </c>
    </row>
    <row r="93" spans="1:5" x14ac:dyDescent="0.2">
      <c r="A93" s="10">
        <v>13</v>
      </c>
      <c r="B93" s="11" t="s">
        <v>104</v>
      </c>
      <c r="C93" s="125" t="s">
        <v>1516</v>
      </c>
      <c r="D93" s="125" t="s">
        <v>3788</v>
      </c>
      <c r="E93" s="402">
        <v>750161</v>
      </c>
    </row>
    <row r="94" spans="1:5" ht="13.5" customHeight="1" x14ac:dyDescent="0.2">
      <c r="A94" s="10">
        <v>6</v>
      </c>
      <c r="B94" s="11" t="s">
        <v>116</v>
      </c>
      <c r="C94" s="125" t="s">
        <v>1516</v>
      </c>
      <c r="D94" s="125" t="s">
        <v>3799</v>
      </c>
      <c r="E94" s="402">
        <v>750182</v>
      </c>
    </row>
    <row r="95" spans="1:5" ht="13.5" customHeight="1" x14ac:dyDescent="0.2">
      <c r="A95" s="10">
        <v>15</v>
      </c>
      <c r="B95" s="11" t="s">
        <v>441</v>
      </c>
      <c r="C95" s="125" t="s">
        <v>1516</v>
      </c>
      <c r="D95" s="125"/>
      <c r="E95" s="402">
        <v>750162</v>
      </c>
    </row>
    <row r="96" spans="1:5" ht="15.75" customHeight="1" x14ac:dyDescent="0.2">
      <c r="A96" s="10">
        <v>14</v>
      </c>
      <c r="B96" s="11" t="s">
        <v>437</v>
      </c>
      <c r="C96" s="125" t="s">
        <v>1516</v>
      </c>
      <c r="D96" s="125"/>
      <c r="E96" s="538">
        <v>750330</v>
      </c>
    </row>
    <row r="97" spans="1:5" x14ac:dyDescent="0.2">
      <c r="A97" s="10">
        <v>4</v>
      </c>
      <c r="B97" s="11" t="s">
        <v>666</v>
      </c>
      <c r="C97" s="125" t="s">
        <v>1516</v>
      </c>
      <c r="D97" s="125"/>
      <c r="E97" s="328">
        <v>750218</v>
      </c>
    </row>
    <row r="98" spans="1:5" ht="16.5" customHeight="1" x14ac:dyDescent="0.2">
      <c r="A98" s="10">
        <v>15</v>
      </c>
      <c r="B98" s="11" t="s">
        <v>626</v>
      </c>
      <c r="C98" s="125" t="s">
        <v>3770</v>
      </c>
      <c r="D98" s="125" t="s">
        <v>3771</v>
      </c>
      <c r="E98" s="402">
        <v>750163</v>
      </c>
    </row>
    <row r="99" spans="1:5" x14ac:dyDescent="0.2">
      <c r="A99" s="10">
        <v>14</v>
      </c>
      <c r="B99" s="11" t="s">
        <v>31</v>
      </c>
      <c r="C99" s="125" t="s">
        <v>3770</v>
      </c>
      <c r="D99" s="125" t="s">
        <v>3844</v>
      </c>
      <c r="E99" s="402">
        <v>750096</v>
      </c>
    </row>
    <row r="100" spans="1:5" x14ac:dyDescent="0.2">
      <c r="A100" s="10">
        <v>13</v>
      </c>
      <c r="B100" s="11" t="s">
        <v>422</v>
      </c>
      <c r="C100" s="125" t="s">
        <v>3770</v>
      </c>
      <c r="D100" s="125" t="s">
        <v>3845</v>
      </c>
      <c r="E100" s="402">
        <v>750159</v>
      </c>
    </row>
    <row r="101" spans="1:5" ht="15" customHeight="1" x14ac:dyDescent="0.2">
      <c r="A101" s="10">
        <v>13</v>
      </c>
      <c r="B101" s="11" t="s">
        <v>427</v>
      </c>
      <c r="C101" s="125" t="s">
        <v>341</v>
      </c>
      <c r="D101" s="125"/>
      <c r="E101" s="402">
        <v>750160</v>
      </c>
    </row>
    <row r="102" spans="1:5" ht="15" customHeight="1" x14ac:dyDescent="0.2">
      <c r="A102" s="10">
        <v>13</v>
      </c>
      <c r="B102" s="11" t="s">
        <v>423</v>
      </c>
      <c r="C102" s="125" t="s">
        <v>3784</v>
      </c>
      <c r="D102" s="125" t="s">
        <v>3785</v>
      </c>
      <c r="E102" s="402">
        <v>750134</v>
      </c>
    </row>
    <row r="103" spans="1:5" ht="27.75" customHeight="1" x14ac:dyDescent="0.2">
      <c r="A103" s="10">
        <v>13</v>
      </c>
      <c r="B103" s="11" t="s">
        <v>428</v>
      </c>
      <c r="C103" s="125" t="s">
        <v>340</v>
      </c>
      <c r="D103" s="125"/>
      <c r="E103" s="402">
        <v>750107</v>
      </c>
    </row>
    <row r="104" spans="1:5" x14ac:dyDescent="0.2">
      <c r="A104" s="10">
        <v>15</v>
      </c>
      <c r="B104" s="11" t="s">
        <v>542</v>
      </c>
      <c r="C104" s="125" t="s">
        <v>3468</v>
      </c>
      <c r="D104" s="125"/>
      <c r="E104" s="402" t="s">
        <v>844</v>
      </c>
    </row>
    <row r="105" spans="1:5" ht="14.25" customHeight="1" x14ac:dyDescent="0.2">
      <c r="A105" s="10">
        <v>15</v>
      </c>
      <c r="B105" s="11" t="s">
        <v>107</v>
      </c>
      <c r="C105" s="125" t="s">
        <v>274</v>
      </c>
      <c r="D105" s="125"/>
      <c r="E105" s="402">
        <v>750077</v>
      </c>
    </row>
    <row r="106" spans="1:5" x14ac:dyDescent="0.2">
      <c r="A106" s="10">
        <v>15</v>
      </c>
      <c r="B106" s="11" t="s">
        <v>538</v>
      </c>
      <c r="C106" s="125" t="s">
        <v>3754</v>
      </c>
      <c r="D106" s="125" t="s">
        <v>3755</v>
      </c>
      <c r="E106" s="402">
        <v>750139</v>
      </c>
    </row>
    <row r="107" spans="1:5" x14ac:dyDescent="0.2">
      <c r="A107" s="10">
        <v>6</v>
      </c>
      <c r="B107" s="11" t="s">
        <v>116</v>
      </c>
      <c r="C107" s="125" t="s">
        <v>4640</v>
      </c>
      <c r="D107" s="125" t="s">
        <v>4639</v>
      </c>
      <c r="E107" s="402" t="s">
        <v>844</v>
      </c>
    </row>
    <row r="108" spans="1:5" x14ac:dyDescent="0.2">
      <c r="A108" s="10">
        <v>14</v>
      </c>
      <c r="B108" s="11" t="s">
        <v>481</v>
      </c>
      <c r="C108" s="125" t="s">
        <v>3815</v>
      </c>
      <c r="D108" s="125" t="s">
        <v>3816</v>
      </c>
      <c r="E108" s="402">
        <v>750065</v>
      </c>
    </row>
    <row r="109" spans="1:5" x14ac:dyDescent="0.2">
      <c r="A109" s="10">
        <v>4</v>
      </c>
      <c r="B109" s="11" t="s">
        <v>89</v>
      </c>
      <c r="C109" s="125" t="s">
        <v>3748</v>
      </c>
      <c r="D109" s="125" t="s">
        <v>3749</v>
      </c>
      <c r="E109" s="402">
        <v>750150</v>
      </c>
    </row>
    <row r="110" spans="1:5" ht="30" customHeight="1" x14ac:dyDescent="0.2">
      <c r="A110" s="10">
        <v>13</v>
      </c>
      <c r="B110" s="11" t="s">
        <v>428</v>
      </c>
      <c r="C110" s="125" t="s">
        <v>3750</v>
      </c>
      <c r="D110" s="125" t="s">
        <v>3751</v>
      </c>
      <c r="E110" s="402">
        <v>750098</v>
      </c>
    </row>
    <row r="111" spans="1:5" x14ac:dyDescent="0.2">
      <c r="A111" s="10">
        <v>10</v>
      </c>
      <c r="B111" s="11" t="s">
        <v>570</v>
      </c>
      <c r="C111" s="125" t="s">
        <v>3480</v>
      </c>
      <c r="D111" s="125"/>
      <c r="E111" s="402" t="s">
        <v>844</v>
      </c>
    </row>
    <row r="112" spans="1:5" x14ac:dyDescent="0.2">
      <c r="A112" s="10">
        <v>6</v>
      </c>
      <c r="B112" s="11" t="s">
        <v>204</v>
      </c>
      <c r="C112" s="125" t="s">
        <v>3758</v>
      </c>
      <c r="D112" s="125" t="s">
        <v>3759</v>
      </c>
      <c r="E112" s="402">
        <v>750156</v>
      </c>
    </row>
    <row r="113" spans="1:5" ht="25.5" x14ac:dyDescent="0.2">
      <c r="A113" s="10">
        <v>14</v>
      </c>
      <c r="B113" s="11" t="s">
        <v>431</v>
      </c>
      <c r="C113" s="125" t="s">
        <v>1526</v>
      </c>
      <c r="D113" s="125"/>
      <c r="E113" s="402">
        <v>750102</v>
      </c>
    </row>
    <row r="114" spans="1:5" ht="25.5" x14ac:dyDescent="0.2">
      <c r="A114" s="10">
        <v>14</v>
      </c>
      <c r="B114" s="11" t="s">
        <v>434</v>
      </c>
      <c r="C114" s="125" t="s">
        <v>3764</v>
      </c>
      <c r="D114" s="125" t="s">
        <v>3765</v>
      </c>
      <c r="E114" s="402">
        <v>750099</v>
      </c>
    </row>
    <row r="115" spans="1:5" x14ac:dyDescent="0.2">
      <c r="A115" s="10">
        <v>14</v>
      </c>
      <c r="B115" s="11" t="s">
        <v>687</v>
      </c>
      <c r="C115" s="125" t="s">
        <v>3780</v>
      </c>
      <c r="D115" s="125" t="s">
        <v>3781</v>
      </c>
      <c r="E115" s="402">
        <v>750126</v>
      </c>
    </row>
    <row r="116" spans="1:5" s="293" customFormat="1" ht="18.75" customHeight="1" x14ac:dyDescent="0.2">
      <c r="A116" s="10">
        <v>15</v>
      </c>
      <c r="B116" s="11" t="s">
        <v>312</v>
      </c>
      <c r="C116" s="125" t="s">
        <v>3805</v>
      </c>
      <c r="D116" s="125" t="s">
        <v>3806</v>
      </c>
      <c r="E116" s="402">
        <v>750155</v>
      </c>
    </row>
    <row r="117" spans="1:5" s="6" customFormat="1" ht="18.75" customHeight="1" x14ac:dyDescent="0.2">
      <c r="A117" s="333">
        <v>14</v>
      </c>
      <c r="B117" s="290" t="s">
        <v>437</v>
      </c>
      <c r="C117" s="291" t="s">
        <v>3830</v>
      </c>
      <c r="D117" s="291" t="s">
        <v>3831</v>
      </c>
      <c r="E117" s="539">
        <v>750135</v>
      </c>
    </row>
    <row r="118" spans="1:5" s="6" customFormat="1" ht="18.75" customHeight="1" x14ac:dyDescent="0.2">
      <c r="A118" s="333">
        <v>9</v>
      </c>
      <c r="B118" s="290" t="s">
        <v>568</v>
      </c>
      <c r="C118" s="291" t="s">
        <v>3469</v>
      </c>
      <c r="D118" s="291"/>
      <c r="E118" s="539" t="s">
        <v>844</v>
      </c>
    </row>
    <row r="119" spans="1:5" s="6" customFormat="1" ht="13.5" customHeight="1" x14ac:dyDescent="0.2">
      <c r="A119" s="333">
        <v>6</v>
      </c>
      <c r="B119" s="290" t="s">
        <v>116</v>
      </c>
      <c r="C119" s="291" t="s">
        <v>3800</v>
      </c>
      <c r="D119" s="291" t="s">
        <v>3801</v>
      </c>
      <c r="E119" s="539">
        <v>750094</v>
      </c>
    </row>
    <row r="120" spans="1:5" x14ac:dyDescent="0.2">
      <c r="A120" s="333">
        <v>6</v>
      </c>
      <c r="B120" s="290" t="s">
        <v>95</v>
      </c>
      <c r="C120" s="291" t="s">
        <v>2121</v>
      </c>
      <c r="D120" s="291"/>
      <c r="E120" s="629">
        <v>750228</v>
      </c>
    </row>
    <row r="121" spans="1:5" x14ac:dyDescent="0.2">
      <c r="A121" s="10">
        <v>11</v>
      </c>
      <c r="B121" s="11" t="s">
        <v>473</v>
      </c>
      <c r="C121" s="125" t="s">
        <v>3809</v>
      </c>
      <c r="D121" s="125" t="s">
        <v>3810</v>
      </c>
      <c r="E121" s="402">
        <v>750202</v>
      </c>
    </row>
    <row r="122" spans="1:5" x14ac:dyDescent="0.2">
      <c r="A122" s="10">
        <v>6</v>
      </c>
      <c r="B122" s="11" t="s">
        <v>116</v>
      </c>
      <c r="C122" s="125" t="s">
        <v>262</v>
      </c>
      <c r="D122" s="125"/>
      <c r="E122" s="402">
        <v>750034</v>
      </c>
    </row>
    <row r="123" spans="1:5" x14ac:dyDescent="0.2">
      <c r="A123" s="10">
        <v>6</v>
      </c>
      <c r="B123" s="11" t="s">
        <v>116</v>
      </c>
      <c r="C123" s="125" t="s">
        <v>788</v>
      </c>
      <c r="D123" s="125"/>
      <c r="E123" s="328" t="s">
        <v>844</v>
      </c>
    </row>
    <row r="124" spans="1:5" x14ac:dyDescent="0.2">
      <c r="A124" s="10">
        <v>12</v>
      </c>
      <c r="B124" s="11" t="s">
        <v>418</v>
      </c>
      <c r="C124" s="125" t="s">
        <v>76</v>
      </c>
      <c r="D124" s="125"/>
      <c r="E124" s="402">
        <v>750082</v>
      </c>
    </row>
    <row r="125" spans="1:5" x14ac:dyDescent="0.2">
      <c r="A125" s="10">
        <v>4</v>
      </c>
      <c r="B125" s="11" t="s">
        <v>666</v>
      </c>
      <c r="C125" s="125" t="s">
        <v>3842</v>
      </c>
      <c r="D125" s="125" t="s">
        <v>3843</v>
      </c>
      <c r="E125" s="402">
        <v>750010</v>
      </c>
    </row>
    <row r="126" spans="1:5" x14ac:dyDescent="0.2">
      <c r="A126" s="10">
        <v>15</v>
      </c>
      <c r="B126" s="11" t="s">
        <v>624</v>
      </c>
      <c r="C126" s="125" t="s">
        <v>275</v>
      </c>
      <c r="D126" s="125" t="s">
        <v>3820</v>
      </c>
      <c r="E126" s="402">
        <v>750168</v>
      </c>
    </row>
    <row r="127" spans="1:5" ht="25.5" x14ac:dyDescent="0.2">
      <c r="A127" s="10">
        <v>4</v>
      </c>
      <c r="B127" s="11" t="s">
        <v>87</v>
      </c>
      <c r="C127" s="125" t="s">
        <v>86</v>
      </c>
      <c r="D127" s="125" t="s">
        <v>3823</v>
      </c>
      <c r="E127" s="402">
        <v>750131</v>
      </c>
    </row>
    <row r="128" spans="1:5" x14ac:dyDescent="0.2">
      <c r="A128" s="10">
        <v>6</v>
      </c>
      <c r="B128" s="11" t="s">
        <v>116</v>
      </c>
      <c r="C128" s="125" t="s">
        <v>3436</v>
      </c>
      <c r="D128" s="125"/>
      <c r="E128" s="402" t="s">
        <v>844</v>
      </c>
    </row>
    <row r="129" spans="1:5" x14ac:dyDescent="0.2">
      <c r="A129" s="10">
        <v>6</v>
      </c>
      <c r="B129" s="11" t="s">
        <v>116</v>
      </c>
      <c r="C129" s="125" t="s">
        <v>3402</v>
      </c>
      <c r="D129" s="125"/>
      <c r="E129" s="402" t="s">
        <v>844</v>
      </c>
    </row>
    <row r="130" spans="1:5" x14ac:dyDescent="0.2">
      <c r="A130" s="10">
        <v>6</v>
      </c>
      <c r="B130" s="11" t="s">
        <v>116</v>
      </c>
      <c r="C130" s="125" t="s">
        <v>4343</v>
      </c>
      <c r="D130" s="125"/>
      <c r="E130" s="402" t="s">
        <v>844</v>
      </c>
    </row>
    <row r="131" spans="1:5" x14ac:dyDescent="0.2">
      <c r="A131" s="10">
        <v>6</v>
      </c>
      <c r="B131" s="11" t="s">
        <v>116</v>
      </c>
      <c r="C131" s="125" t="s">
        <v>4638</v>
      </c>
      <c r="D131" s="125"/>
      <c r="E131" s="402" t="s">
        <v>844</v>
      </c>
    </row>
    <row r="132" spans="1:5" x14ac:dyDescent="0.2">
      <c r="A132" s="10">
        <v>13</v>
      </c>
      <c r="B132" s="11" t="s">
        <v>430</v>
      </c>
      <c r="C132" s="125" t="s">
        <v>368</v>
      </c>
      <c r="D132" s="125"/>
      <c r="E132" s="402">
        <v>750080</v>
      </c>
    </row>
    <row r="133" spans="1:5" x14ac:dyDescent="0.2">
      <c r="A133" s="10">
        <v>6</v>
      </c>
      <c r="B133" s="11" t="s">
        <v>116</v>
      </c>
      <c r="C133" s="125" t="s">
        <v>3330</v>
      </c>
      <c r="D133" s="125"/>
      <c r="E133" s="402" t="s">
        <v>844</v>
      </c>
    </row>
    <row r="134" spans="1:5" x14ac:dyDescent="0.2">
      <c r="A134" s="10">
        <v>4</v>
      </c>
      <c r="B134" s="11" t="s">
        <v>490</v>
      </c>
      <c r="C134" s="125" t="s">
        <v>3821</v>
      </c>
      <c r="D134" s="125" t="s">
        <v>3822</v>
      </c>
      <c r="E134" s="402">
        <v>750111</v>
      </c>
    </row>
    <row r="135" spans="1:5" x14ac:dyDescent="0.2">
      <c r="A135" s="10">
        <v>6</v>
      </c>
      <c r="B135" s="11" t="s">
        <v>116</v>
      </c>
      <c r="C135" s="125" t="s">
        <v>3395</v>
      </c>
      <c r="D135" s="125"/>
      <c r="E135" s="402" t="s">
        <v>844</v>
      </c>
    </row>
    <row r="136" spans="1:5" x14ac:dyDescent="0.2">
      <c r="A136" s="10">
        <v>6</v>
      </c>
      <c r="B136" s="11" t="s">
        <v>116</v>
      </c>
      <c r="C136" s="125" t="s">
        <v>3396</v>
      </c>
      <c r="D136" s="125"/>
      <c r="E136" s="402" t="s">
        <v>844</v>
      </c>
    </row>
    <row r="137" spans="1:5" x14ac:dyDescent="0.2">
      <c r="A137" s="10">
        <v>6</v>
      </c>
      <c r="B137" s="11" t="s">
        <v>116</v>
      </c>
      <c r="C137" s="125" t="s">
        <v>3428</v>
      </c>
      <c r="D137" s="125"/>
      <c r="E137" s="402" t="s">
        <v>844</v>
      </c>
    </row>
    <row r="138" spans="1:5" ht="17.25" customHeight="1" x14ac:dyDescent="0.2">
      <c r="A138" s="10">
        <v>7</v>
      </c>
      <c r="B138" s="11" t="s">
        <v>556</v>
      </c>
      <c r="C138" s="125" t="s">
        <v>317</v>
      </c>
      <c r="D138" s="125"/>
      <c r="E138" s="402">
        <v>750018</v>
      </c>
    </row>
    <row r="139" spans="1:5" x14ac:dyDescent="0.2">
      <c r="A139" s="10">
        <v>4</v>
      </c>
      <c r="B139" s="11" t="s">
        <v>666</v>
      </c>
      <c r="C139" s="125" t="s">
        <v>3397</v>
      </c>
      <c r="D139" s="125"/>
      <c r="E139" s="402" t="s">
        <v>844</v>
      </c>
    </row>
    <row r="140" spans="1:5" x14ac:dyDescent="0.2">
      <c r="A140" s="10">
        <v>6</v>
      </c>
      <c r="B140" s="11" t="s">
        <v>116</v>
      </c>
      <c r="C140" s="125" t="s">
        <v>3332</v>
      </c>
      <c r="D140" s="125"/>
      <c r="E140" s="402">
        <v>750110</v>
      </c>
    </row>
    <row r="141" spans="1:5" x14ac:dyDescent="0.2">
      <c r="A141" s="10">
        <v>12</v>
      </c>
      <c r="B141" s="11" t="s">
        <v>445</v>
      </c>
      <c r="C141" s="125" t="s">
        <v>1075</v>
      </c>
      <c r="D141" s="125"/>
      <c r="E141" s="402">
        <v>750198</v>
      </c>
    </row>
    <row r="142" spans="1:5" x14ac:dyDescent="0.2">
      <c r="A142" s="10">
        <v>5</v>
      </c>
      <c r="B142" s="11" t="s">
        <v>247</v>
      </c>
      <c r="C142" s="125" t="s">
        <v>56</v>
      </c>
      <c r="D142" s="125"/>
      <c r="E142" s="402">
        <v>750086</v>
      </c>
    </row>
    <row r="143" spans="1:5" x14ac:dyDescent="0.2">
      <c r="A143" s="10">
        <v>4</v>
      </c>
      <c r="B143" s="11" t="s">
        <v>85</v>
      </c>
      <c r="C143" s="125" t="s">
        <v>3460</v>
      </c>
      <c r="D143" s="125"/>
      <c r="E143" s="402" t="s">
        <v>844</v>
      </c>
    </row>
    <row r="144" spans="1:5" x14ac:dyDescent="0.2">
      <c r="A144" s="10">
        <v>6</v>
      </c>
      <c r="B144" s="11" t="s">
        <v>116</v>
      </c>
      <c r="C144" s="125" t="s">
        <v>1531</v>
      </c>
      <c r="D144" s="125"/>
      <c r="E144" s="328">
        <v>750207</v>
      </c>
    </row>
    <row r="145" spans="1:5" ht="25.5" x14ac:dyDescent="0.2">
      <c r="A145" s="10">
        <v>7</v>
      </c>
      <c r="B145" s="11" t="s">
        <v>555</v>
      </c>
      <c r="C145" s="125" t="s">
        <v>3752</v>
      </c>
      <c r="D145" s="125" t="s">
        <v>3753</v>
      </c>
      <c r="E145" s="402">
        <v>750164</v>
      </c>
    </row>
    <row r="146" spans="1:5" x14ac:dyDescent="0.2">
      <c r="A146" s="10">
        <v>7</v>
      </c>
      <c r="B146" s="11" t="s">
        <v>559</v>
      </c>
      <c r="C146" s="125" t="s">
        <v>238</v>
      </c>
      <c r="D146" s="125"/>
      <c r="E146" s="402">
        <v>750108</v>
      </c>
    </row>
    <row r="147" spans="1:5" x14ac:dyDescent="0.2">
      <c r="A147" s="10">
        <v>5</v>
      </c>
      <c r="B147" s="11" t="s">
        <v>114</v>
      </c>
      <c r="C147" s="125" t="s">
        <v>814</v>
      </c>
      <c r="D147" s="125"/>
      <c r="E147" s="402">
        <v>750187</v>
      </c>
    </row>
    <row r="148" spans="1:5" x14ac:dyDescent="0.2">
      <c r="A148" s="10">
        <v>14</v>
      </c>
      <c r="B148" s="11" t="s">
        <v>440</v>
      </c>
      <c r="C148" s="125" t="s">
        <v>331</v>
      </c>
      <c r="D148" s="125"/>
      <c r="E148" s="402">
        <v>750128</v>
      </c>
    </row>
    <row r="149" spans="1:5" x14ac:dyDescent="0.2">
      <c r="A149" s="10">
        <v>4</v>
      </c>
      <c r="B149" s="11" t="s">
        <v>665</v>
      </c>
      <c r="C149" s="125" t="s">
        <v>332</v>
      </c>
      <c r="D149" s="125"/>
      <c r="E149" s="402">
        <v>750172</v>
      </c>
    </row>
    <row r="150" spans="1:5" x14ac:dyDescent="0.2">
      <c r="A150" s="10">
        <v>14</v>
      </c>
      <c r="B150" s="11" t="s">
        <v>439</v>
      </c>
      <c r="C150" s="125" t="s">
        <v>1528</v>
      </c>
      <c r="D150" s="125"/>
      <c r="E150" s="402">
        <v>750191</v>
      </c>
    </row>
    <row r="151" spans="1:5" x14ac:dyDescent="0.2">
      <c r="A151" s="10">
        <v>6</v>
      </c>
      <c r="B151" s="11" t="s">
        <v>96</v>
      </c>
      <c r="C151" s="125" t="s">
        <v>1072</v>
      </c>
      <c r="D151" s="125"/>
      <c r="E151" s="402">
        <v>750190</v>
      </c>
    </row>
    <row r="152" spans="1:5" x14ac:dyDescent="0.2">
      <c r="A152" s="10">
        <v>6</v>
      </c>
      <c r="B152" s="11" t="s">
        <v>116</v>
      </c>
      <c r="C152" s="125" t="s">
        <v>3429</v>
      </c>
      <c r="D152" s="125"/>
      <c r="E152" s="402" t="s">
        <v>844</v>
      </c>
    </row>
    <row r="153" spans="1:5" x14ac:dyDescent="0.2">
      <c r="A153" s="10">
        <v>10</v>
      </c>
      <c r="B153" s="11" t="s">
        <v>570</v>
      </c>
      <c r="C153" s="125" t="s">
        <v>3440</v>
      </c>
      <c r="D153" s="125"/>
      <c r="E153" s="402">
        <v>750229</v>
      </c>
    </row>
    <row r="154" spans="1:5" x14ac:dyDescent="0.2">
      <c r="A154" s="10">
        <v>13</v>
      </c>
      <c r="B154" s="11" t="s">
        <v>430</v>
      </c>
      <c r="C154" s="125" t="s">
        <v>369</v>
      </c>
      <c r="D154" s="125"/>
      <c r="E154" s="402">
        <v>750157</v>
      </c>
    </row>
    <row r="155" spans="1:5" x14ac:dyDescent="0.2">
      <c r="A155" s="10">
        <v>6</v>
      </c>
      <c r="B155" s="11" t="s">
        <v>116</v>
      </c>
      <c r="C155" s="125" t="s">
        <v>3323</v>
      </c>
      <c r="D155" s="125"/>
      <c r="E155" s="402">
        <v>750337</v>
      </c>
    </row>
    <row r="156" spans="1:5" x14ac:dyDescent="0.2">
      <c r="A156" s="10">
        <v>6</v>
      </c>
      <c r="B156" s="11" t="s">
        <v>116</v>
      </c>
      <c r="C156" s="125" t="s">
        <v>1646</v>
      </c>
      <c r="D156" s="125"/>
      <c r="E156" s="402">
        <v>750219</v>
      </c>
    </row>
    <row r="157" spans="1:5" x14ac:dyDescent="0.2">
      <c r="A157" s="10">
        <v>9</v>
      </c>
      <c r="B157" s="11" t="s">
        <v>565</v>
      </c>
      <c r="C157" s="125" t="s">
        <v>239</v>
      </c>
      <c r="D157" s="125"/>
      <c r="E157" s="402">
        <v>750016</v>
      </c>
    </row>
    <row r="158" spans="1:5" x14ac:dyDescent="0.2">
      <c r="A158" s="10">
        <v>15</v>
      </c>
      <c r="B158" s="11" t="s">
        <v>442</v>
      </c>
      <c r="C158" s="125" t="s">
        <v>500</v>
      </c>
      <c r="D158" s="125"/>
      <c r="E158" s="402">
        <v>750076</v>
      </c>
    </row>
    <row r="159" spans="1:5" x14ac:dyDescent="0.2">
      <c r="A159" s="127"/>
      <c r="B159" s="17"/>
      <c r="C159" s="289"/>
      <c r="D159" s="289"/>
      <c r="E159" s="402"/>
    </row>
    <row r="160" spans="1:5" x14ac:dyDescent="0.2">
      <c r="E160" s="402"/>
    </row>
  </sheetData>
  <sortState xmlns:xlrd2="http://schemas.microsoft.com/office/spreadsheetml/2017/richdata2" ref="A2:E160">
    <sortCondition ref="C1:C160"/>
  </sortState>
  <phoneticPr fontId="2" type="noConversion"/>
  <printOptions horizontalCentered="1"/>
  <pageMargins left="0.75" right="0.75" top="1" bottom="1" header="0.5" footer="0.5"/>
  <pageSetup orientation="landscape" r:id="rId1"/>
  <headerFooter alignWithMargins="0">
    <oddHeader>&amp;C&amp;"Arial,Bold"&amp;18 10.  Adult Day Health Programs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26"/>
  </sheetPr>
  <dimension ref="A1:H80"/>
  <sheetViews>
    <sheetView workbookViewId="0">
      <selection activeCell="F6" sqref="F6"/>
    </sheetView>
  </sheetViews>
  <sheetFormatPr defaultRowHeight="12.75" x14ac:dyDescent="0.2"/>
  <cols>
    <col min="1" max="1" width="11.5703125" style="44" customWidth="1"/>
    <col min="2" max="2" width="42.28515625" style="354" customWidth="1"/>
    <col min="3" max="3" width="21" hidden="1" customWidth="1"/>
    <col min="4" max="4" width="43.28515625" style="354" customWidth="1"/>
    <col min="5" max="5" width="14.42578125" bestFit="1" customWidth="1"/>
    <col min="6" max="7" width="15.140625" customWidth="1"/>
  </cols>
  <sheetData>
    <row r="1" spans="1:8" x14ac:dyDescent="0.2">
      <c r="A1" s="9" t="s">
        <v>502</v>
      </c>
      <c r="B1" s="13" t="s">
        <v>650</v>
      </c>
      <c r="C1" s="8" t="s">
        <v>582</v>
      </c>
      <c r="D1" s="457" t="s">
        <v>3846</v>
      </c>
      <c r="E1" s="8" t="s">
        <v>651</v>
      </c>
      <c r="F1" s="8" t="s">
        <v>606</v>
      </c>
      <c r="G1" s="8" t="s">
        <v>843</v>
      </c>
      <c r="H1" s="56"/>
    </row>
    <row r="2" spans="1:8" x14ac:dyDescent="0.2">
      <c r="A2" s="9">
        <v>1</v>
      </c>
      <c r="B2" s="11" t="s">
        <v>790</v>
      </c>
      <c r="C2" s="41" t="s">
        <v>305</v>
      </c>
      <c r="D2" s="359"/>
      <c r="E2" s="41" t="s">
        <v>504</v>
      </c>
      <c r="F2" s="94">
        <v>3</v>
      </c>
      <c r="G2" s="94">
        <v>300098</v>
      </c>
      <c r="H2" s="56"/>
    </row>
    <row r="3" spans="1:8" ht="30" customHeight="1" x14ac:dyDescent="0.2">
      <c r="A3" s="9">
        <v>1</v>
      </c>
      <c r="B3" s="11" t="s">
        <v>3847</v>
      </c>
      <c r="C3" s="41"/>
      <c r="D3" s="359" t="s">
        <v>3848</v>
      </c>
      <c r="E3" s="41" t="s">
        <v>504</v>
      </c>
      <c r="F3" s="94"/>
      <c r="G3" s="94">
        <v>300289</v>
      </c>
      <c r="H3" s="56"/>
    </row>
    <row r="4" spans="1:8" s="354" customFormat="1" ht="39" customHeight="1" x14ac:dyDescent="0.2">
      <c r="A4" s="12">
        <v>1</v>
      </c>
      <c r="B4" s="11" t="s">
        <v>3849</v>
      </c>
      <c r="C4" s="11" t="s">
        <v>305</v>
      </c>
      <c r="D4" s="359" t="s">
        <v>3850</v>
      </c>
      <c r="E4" s="11" t="s">
        <v>504</v>
      </c>
      <c r="F4" s="540">
        <v>4</v>
      </c>
      <c r="G4" s="540">
        <v>300114</v>
      </c>
      <c r="H4" s="603"/>
    </row>
    <row r="5" spans="1:8" ht="30.75" customHeight="1" x14ac:dyDescent="0.2">
      <c r="A5" s="9">
        <v>1</v>
      </c>
      <c r="B5" s="11" t="s">
        <v>3851</v>
      </c>
      <c r="C5" s="41" t="s">
        <v>305</v>
      </c>
      <c r="D5" s="359" t="s">
        <v>3852</v>
      </c>
      <c r="E5" s="41" t="s">
        <v>504</v>
      </c>
      <c r="F5" s="94">
        <v>2</v>
      </c>
      <c r="G5" s="94">
        <v>300083</v>
      </c>
      <c r="H5" s="56"/>
    </row>
    <row r="6" spans="1:8" ht="30.75" customHeight="1" x14ac:dyDescent="0.2">
      <c r="A6" s="9">
        <v>1</v>
      </c>
      <c r="B6" s="11" t="s">
        <v>4628</v>
      </c>
      <c r="C6" s="41"/>
      <c r="D6" s="359"/>
      <c r="E6" s="41" t="s">
        <v>504</v>
      </c>
      <c r="F6" s="94">
        <v>1</v>
      </c>
      <c r="G6" s="94">
        <v>300324</v>
      </c>
      <c r="H6" s="56"/>
    </row>
    <row r="7" spans="1:8" ht="51" x14ac:dyDescent="0.2">
      <c r="A7" s="9">
        <v>1</v>
      </c>
      <c r="B7" s="11" t="s">
        <v>3324</v>
      </c>
      <c r="C7" s="41"/>
      <c r="D7" s="359"/>
      <c r="E7" s="41" t="s">
        <v>508</v>
      </c>
      <c r="F7" s="94"/>
      <c r="G7" s="94" t="s">
        <v>844</v>
      </c>
      <c r="H7" s="56"/>
    </row>
    <row r="8" spans="1:8" x14ac:dyDescent="0.2">
      <c r="A8" s="91"/>
      <c r="B8" s="604"/>
      <c r="C8" s="96"/>
      <c r="D8" s="609"/>
      <c r="E8" s="47" t="s">
        <v>669</v>
      </c>
      <c r="F8" s="46">
        <f>SUM(F2:F6)</f>
        <v>10</v>
      </c>
      <c r="G8" s="46"/>
      <c r="H8" s="56"/>
    </row>
    <row r="9" spans="1:8" ht="39" customHeight="1" x14ac:dyDescent="0.2">
      <c r="A9" s="9">
        <v>2</v>
      </c>
      <c r="B9" s="11" t="s">
        <v>3853</v>
      </c>
      <c r="C9" s="41" t="s">
        <v>512</v>
      </c>
      <c r="D9" s="359" t="s">
        <v>3854</v>
      </c>
      <c r="E9" s="41" t="s">
        <v>700</v>
      </c>
      <c r="F9" s="94">
        <v>4</v>
      </c>
      <c r="G9" s="94" t="s">
        <v>1114</v>
      </c>
      <c r="H9" s="56"/>
    </row>
    <row r="10" spans="1:8" ht="25.5" x14ac:dyDescent="0.2">
      <c r="A10" s="9">
        <v>2</v>
      </c>
      <c r="B10" s="11" t="s">
        <v>3855</v>
      </c>
      <c r="C10" s="41" t="s">
        <v>599</v>
      </c>
      <c r="D10" s="359" t="s">
        <v>3856</v>
      </c>
      <c r="E10" s="41" t="s">
        <v>704</v>
      </c>
      <c r="F10" s="94">
        <v>3</v>
      </c>
      <c r="G10" s="94">
        <v>300142</v>
      </c>
      <c r="H10" s="56"/>
    </row>
    <row r="11" spans="1:8" x14ac:dyDescent="0.2">
      <c r="A11" s="91"/>
      <c r="B11" s="601"/>
      <c r="C11" s="46"/>
      <c r="D11" s="610"/>
      <c r="E11" s="47" t="s">
        <v>670</v>
      </c>
      <c r="F11" s="46">
        <f>SUM(F9:F10)</f>
        <v>7</v>
      </c>
      <c r="G11" s="46"/>
      <c r="H11" s="56"/>
    </row>
    <row r="12" spans="1:8" x14ac:dyDescent="0.2">
      <c r="A12" s="9">
        <v>3</v>
      </c>
      <c r="B12" s="11" t="s">
        <v>3857</v>
      </c>
      <c r="C12" s="41" t="s">
        <v>42</v>
      </c>
      <c r="D12" s="359" t="s">
        <v>3858</v>
      </c>
      <c r="E12" s="41" t="s">
        <v>664</v>
      </c>
      <c r="F12" s="94">
        <v>7</v>
      </c>
      <c r="G12" s="94">
        <v>300135</v>
      </c>
      <c r="H12" s="56"/>
    </row>
    <row r="13" spans="1:8" s="341" customFormat="1" x14ac:dyDescent="0.2">
      <c r="A13" s="9">
        <v>3</v>
      </c>
      <c r="B13" s="11" t="s">
        <v>1612</v>
      </c>
      <c r="C13" s="41" t="s">
        <v>42</v>
      </c>
      <c r="D13" s="359"/>
      <c r="E13" s="41" t="s">
        <v>664</v>
      </c>
      <c r="F13" s="94">
        <v>2</v>
      </c>
      <c r="G13" s="94" t="s">
        <v>844</v>
      </c>
      <c r="H13" s="56"/>
    </row>
    <row r="14" spans="1:8" s="341" customFormat="1" x14ac:dyDescent="0.2">
      <c r="A14" s="9">
        <v>3</v>
      </c>
      <c r="B14" s="11" t="s">
        <v>3859</v>
      </c>
      <c r="C14" s="41"/>
      <c r="D14" s="359" t="s">
        <v>3860</v>
      </c>
      <c r="E14" s="41" t="s">
        <v>664</v>
      </c>
      <c r="F14" s="94"/>
      <c r="G14" s="94">
        <v>300051</v>
      </c>
      <c r="H14" s="56"/>
    </row>
    <row r="15" spans="1:8" x14ac:dyDescent="0.2">
      <c r="A15" s="91"/>
      <c r="B15" s="605"/>
      <c r="C15" s="47"/>
      <c r="D15" s="611"/>
      <c r="E15" s="47" t="s">
        <v>671</v>
      </c>
      <c r="F15" s="46">
        <f>SUM(F12:F13)</f>
        <v>9</v>
      </c>
      <c r="G15" s="46"/>
      <c r="H15" s="56"/>
    </row>
    <row r="16" spans="1:8" ht="25.5" customHeight="1" x14ac:dyDescent="0.2">
      <c r="A16" s="9">
        <v>4</v>
      </c>
      <c r="B16" s="11" t="s">
        <v>3861</v>
      </c>
      <c r="C16" s="41" t="s">
        <v>306</v>
      </c>
      <c r="D16" s="359" t="s">
        <v>3862</v>
      </c>
      <c r="E16" s="41" t="s">
        <v>89</v>
      </c>
      <c r="F16" s="94">
        <v>2</v>
      </c>
      <c r="G16" s="94">
        <v>300060</v>
      </c>
      <c r="H16" s="56"/>
    </row>
    <row r="17" spans="1:8" ht="25.5" x14ac:dyDescent="0.2">
      <c r="A17" s="9">
        <v>4</v>
      </c>
      <c r="B17" s="11" t="s">
        <v>1518</v>
      </c>
      <c r="C17" s="41"/>
      <c r="D17" s="359"/>
      <c r="E17" s="41" t="s">
        <v>666</v>
      </c>
      <c r="F17" s="94"/>
      <c r="G17" s="94">
        <v>300299</v>
      </c>
      <c r="H17" s="56"/>
    </row>
    <row r="18" spans="1:8" x14ac:dyDescent="0.2">
      <c r="A18" s="91"/>
      <c r="B18" s="604"/>
      <c r="C18" s="96"/>
      <c r="D18" s="609"/>
      <c r="E18" s="47" t="s">
        <v>672</v>
      </c>
      <c r="F18" s="46">
        <f>SUM(F16:F17)</f>
        <v>2</v>
      </c>
      <c r="G18" s="46"/>
      <c r="H18" s="56"/>
    </row>
    <row r="19" spans="1:8" x14ac:dyDescent="0.2">
      <c r="A19" s="44">
        <v>5</v>
      </c>
      <c r="B19" s="606" t="s">
        <v>1091</v>
      </c>
      <c r="C19" s="41" t="s">
        <v>307</v>
      </c>
      <c r="D19" s="359"/>
      <c r="E19" s="134" t="s">
        <v>93</v>
      </c>
      <c r="F19" s="234">
        <v>2</v>
      </c>
      <c r="G19" s="242">
        <v>300303</v>
      </c>
      <c r="H19" s="56"/>
    </row>
    <row r="20" spans="1:8" ht="39" customHeight="1" x14ac:dyDescent="0.2">
      <c r="A20" s="9">
        <v>5</v>
      </c>
      <c r="B20" s="11" t="s">
        <v>3863</v>
      </c>
      <c r="C20" s="41"/>
      <c r="D20" s="359" t="s">
        <v>3864</v>
      </c>
      <c r="E20" s="41" t="s">
        <v>93</v>
      </c>
      <c r="F20" s="94">
        <v>4</v>
      </c>
      <c r="G20" s="94">
        <v>300048</v>
      </c>
      <c r="H20" s="56"/>
    </row>
    <row r="21" spans="1:8" ht="25.5" x14ac:dyDescent="0.2">
      <c r="A21" s="9">
        <v>5</v>
      </c>
      <c r="B21" s="11" t="s">
        <v>2060</v>
      </c>
      <c r="C21" s="41"/>
      <c r="D21" s="359"/>
      <c r="E21" s="41" t="s">
        <v>93</v>
      </c>
      <c r="F21" s="94"/>
      <c r="G21" s="94" t="s">
        <v>844</v>
      </c>
      <c r="H21" s="56"/>
    </row>
    <row r="22" spans="1:8" x14ac:dyDescent="0.2">
      <c r="A22" s="91"/>
      <c r="B22" s="604"/>
      <c r="C22" s="96"/>
      <c r="D22" s="609"/>
      <c r="E22" s="47" t="s">
        <v>673</v>
      </c>
      <c r="F22" s="46">
        <v>6</v>
      </c>
      <c r="G22" s="46">
        <f>SUM(G20)</f>
        <v>300048</v>
      </c>
      <c r="H22" s="56"/>
    </row>
    <row r="23" spans="1:8" ht="25.5" x14ac:dyDescent="0.2">
      <c r="A23" s="12">
        <v>6</v>
      </c>
      <c r="B23" s="11" t="s">
        <v>3865</v>
      </c>
      <c r="C23" s="11" t="s">
        <v>308</v>
      </c>
      <c r="D23" s="359" t="s">
        <v>3866</v>
      </c>
      <c r="E23" s="11" t="s">
        <v>116</v>
      </c>
      <c r="F23" s="540">
        <v>1</v>
      </c>
      <c r="G23" s="540" t="s">
        <v>1110</v>
      </c>
      <c r="H23" s="56"/>
    </row>
    <row r="24" spans="1:8" s="542" customFormat="1" ht="52.5" customHeight="1" x14ac:dyDescent="0.2">
      <c r="A24" s="12">
        <v>6</v>
      </c>
      <c r="B24" s="109" t="s">
        <v>3867</v>
      </c>
      <c r="C24" s="109" t="s">
        <v>308</v>
      </c>
      <c r="D24" s="612" t="s">
        <v>3868</v>
      </c>
      <c r="E24" s="109" t="s">
        <v>116</v>
      </c>
      <c r="F24" s="540">
        <v>2</v>
      </c>
      <c r="G24" s="94" t="s">
        <v>1120</v>
      </c>
      <c r="H24" s="541"/>
    </row>
    <row r="25" spans="1:8" ht="33" customHeight="1" x14ac:dyDescent="0.2">
      <c r="A25" s="12">
        <v>6</v>
      </c>
      <c r="B25" s="11" t="s">
        <v>3869</v>
      </c>
      <c r="C25" s="11"/>
      <c r="D25" s="359" t="s">
        <v>3870</v>
      </c>
      <c r="E25" s="11" t="s">
        <v>116</v>
      </c>
      <c r="F25" s="540">
        <v>1</v>
      </c>
      <c r="G25" s="540">
        <v>300204</v>
      </c>
      <c r="H25" s="56"/>
    </row>
    <row r="26" spans="1:8" x14ac:dyDescent="0.2">
      <c r="A26" s="12">
        <v>6</v>
      </c>
      <c r="B26" s="11" t="s">
        <v>3871</v>
      </c>
      <c r="C26" s="11" t="s">
        <v>308</v>
      </c>
      <c r="D26" s="359" t="s">
        <v>3872</v>
      </c>
      <c r="E26" s="11" t="s">
        <v>116</v>
      </c>
      <c r="F26" s="540">
        <v>2</v>
      </c>
      <c r="G26" s="540">
        <v>300133</v>
      </c>
      <c r="H26" s="56"/>
    </row>
    <row r="27" spans="1:8" ht="25.5" x14ac:dyDescent="0.2">
      <c r="A27" s="9">
        <v>6</v>
      </c>
      <c r="B27" s="11" t="s">
        <v>815</v>
      </c>
      <c r="C27" s="41"/>
      <c r="D27" s="359"/>
      <c r="E27" s="41" t="s">
        <v>116</v>
      </c>
      <c r="F27" s="94">
        <v>1</v>
      </c>
      <c r="G27" s="94">
        <v>300253</v>
      </c>
      <c r="H27" s="56"/>
    </row>
    <row r="28" spans="1:8" x14ac:dyDescent="0.2">
      <c r="A28" s="9">
        <v>6</v>
      </c>
      <c r="B28" s="11" t="s">
        <v>7</v>
      </c>
      <c r="C28" s="41" t="s">
        <v>308</v>
      </c>
      <c r="D28" s="359"/>
      <c r="E28" s="41" t="s">
        <v>116</v>
      </c>
      <c r="F28" s="94">
        <v>5</v>
      </c>
      <c r="G28" s="94">
        <v>300070</v>
      </c>
      <c r="H28" s="56"/>
    </row>
    <row r="29" spans="1:8" x14ac:dyDescent="0.2">
      <c r="A29" s="9">
        <v>6</v>
      </c>
      <c r="B29" s="11" t="s">
        <v>1132</v>
      </c>
      <c r="C29" s="41"/>
      <c r="D29" s="359"/>
      <c r="E29" s="41" t="s">
        <v>116</v>
      </c>
      <c r="F29" s="94">
        <v>1</v>
      </c>
      <c r="G29" s="94">
        <v>300269</v>
      </c>
      <c r="H29" s="56"/>
    </row>
    <row r="30" spans="1:8" x14ac:dyDescent="0.2">
      <c r="A30" s="9">
        <v>6</v>
      </c>
      <c r="B30" s="11" t="s">
        <v>575</v>
      </c>
      <c r="C30" s="41" t="s">
        <v>308</v>
      </c>
      <c r="D30" s="359"/>
      <c r="E30" s="41" t="s">
        <v>116</v>
      </c>
      <c r="F30" s="94">
        <v>6</v>
      </c>
      <c r="G30" s="94">
        <v>300132</v>
      </c>
      <c r="H30" s="56"/>
    </row>
    <row r="31" spans="1:8" x14ac:dyDescent="0.2">
      <c r="A31" s="9">
        <v>6</v>
      </c>
      <c r="B31" s="11" t="s">
        <v>3873</v>
      </c>
      <c r="C31" s="41" t="s">
        <v>308</v>
      </c>
      <c r="D31" s="359" t="s">
        <v>3874</v>
      </c>
      <c r="E31" s="41" t="s">
        <v>116</v>
      </c>
      <c r="F31" s="94">
        <v>1</v>
      </c>
      <c r="G31" s="94">
        <v>300168</v>
      </c>
      <c r="H31" s="56"/>
    </row>
    <row r="32" spans="1:8" s="341" customFormat="1" x14ac:dyDescent="0.2">
      <c r="A32" s="9">
        <v>6</v>
      </c>
      <c r="B32" s="11" t="s">
        <v>3875</v>
      </c>
      <c r="C32" s="41" t="s">
        <v>308</v>
      </c>
      <c r="D32" s="359" t="s">
        <v>3876</v>
      </c>
      <c r="E32" s="41" t="s">
        <v>116</v>
      </c>
      <c r="F32" s="94">
        <v>2</v>
      </c>
      <c r="G32" s="94">
        <v>300045</v>
      </c>
      <c r="H32" s="56"/>
    </row>
    <row r="33" spans="1:8" ht="25.5" x14ac:dyDescent="0.2">
      <c r="A33" s="9">
        <v>6</v>
      </c>
      <c r="B33" s="11" t="s">
        <v>1605</v>
      </c>
      <c r="C33" s="41"/>
      <c r="D33" s="359"/>
      <c r="E33" s="41" t="s">
        <v>116</v>
      </c>
      <c r="F33" s="94"/>
      <c r="G33" s="94">
        <v>300314</v>
      </c>
      <c r="H33" s="56"/>
    </row>
    <row r="34" spans="1:8" ht="25.5" x14ac:dyDescent="0.2">
      <c r="A34" s="9">
        <v>6</v>
      </c>
      <c r="B34" s="11" t="s">
        <v>1601</v>
      </c>
      <c r="C34" s="41"/>
      <c r="D34" s="359"/>
      <c r="E34" s="41" t="s">
        <v>116</v>
      </c>
      <c r="F34" s="94"/>
      <c r="G34" s="94">
        <v>300318</v>
      </c>
      <c r="H34" s="56"/>
    </row>
    <row r="35" spans="1:8" ht="36" customHeight="1" x14ac:dyDescent="0.2">
      <c r="A35" s="9">
        <v>6</v>
      </c>
      <c r="B35" s="11" t="s">
        <v>3877</v>
      </c>
      <c r="C35" s="41" t="s">
        <v>308</v>
      </c>
      <c r="D35" s="359" t="s">
        <v>3878</v>
      </c>
      <c r="E35" s="41" t="s">
        <v>116</v>
      </c>
      <c r="F35" s="94">
        <v>8</v>
      </c>
      <c r="G35" s="94">
        <v>300044</v>
      </c>
      <c r="H35" s="56"/>
    </row>
    <row r="36" spans="1:8" ht="24" customHeight="1" x14ac:dyDescent="0.2">
      <c r="A36" s="9">
        <v>6</v>
      </c>
      <c r="B36" s="11" t="s">
        <v>3879</v>
      </c>
      <c r="C36" s="41" t="s">
        <v>308</v>
      </c>
      <c r="D36" s="359" t="s">
        <v>3880</v>
      </c>
      <c r="E36" s="41" t="s">
        <v>116</v>
      </c>
      <c r="F36" s="94">
        <v>5</v>
      </c>
      <c r="G36" s="94">
        <v>300022</v>
      </c>
      <c r="H36" s="56"/>
    </row>
    <row r="37" spans="1:8" ht="30" customHeight="1" x14ac:dyDescent="0.2">
      <c r="A37" s="9">
        <v>6</v>
      </c>
      <c r="B37" s="11" t="s">
        <v>3881</v>
      </c>
      <c r="C37" s="41" t="s">
        <v>308</v>
      </c>
      <c r="D37" s="359" t="s">
        <v>3882</v>
      </c>
      <c r="E37" s="41" t="s">
        <v>116</v>
      </c>
      <c r="F37" s="94">
        <v>9</v>
      </c>
      <c r="G37" s="94">
        <v>300063</v>
      </c>
      <c r="H37" s="56"/>
    </row>
    <row r="38" spans="1:8" x14ac:dyDescent="0.2">
      <c r="A38" s="91"/>
      <c r="B38" s="604"/>
      <c r="C38" s="96"/>
      <c r="D38" s="609"/>
      <c r="E38" s="47" t="s">
        <v>639</v>
      </c>
      <c r="F38" s="46">
        <f>SUM(F23:F37)</f>
        <v>44</v>
      </c>
      <c r="G38" s="46"/>
      <c r="H38" s="56"/>
    </row>
    <row r="39" spans="1:8" s="155" customFormat="1" ht="57" customHeight="1" x14ac:dyDescent="0.2">
      <c r="A39" s="177">
        <v>7</v>
      </c>
      <c r="B39" s="153" t="s">
        <v>1662</v>
      </c>
      <c r="C39" s="178"/>
      <c r="D39" s="363"/>
      <c r="E39" s="178" t="s">
        <v>556</v>
      </c>
      <c r="F39" s="250"/>
      <c r="G39" s="340">
        <v>300304</v>
      </c>
      <c r="H39" s="251"/>
    </row>
    <row r="40" spans="1:8" s="341" customFormat="1" x14ac:dyDescent="0.2">
      <c r="A40" s="9">
        <v>7</v>
      </c>
      <c r="B40" s="11" t="s">
        <v>3883</v>
      </c>
      <c r="C40" s="41" t="s">
        <v>674</v>
      </c>
      <c r="D40" s="359" t="s">
        <v>3884</v>
      </c>
      <c r="E40" s="41" t="s">
        <v>555</v>
      </c>
      <c r="F40" s="94">
        <v>2</v>
      </c>
      <c r="G40" s="94">
        <v>300097</v>
      </c>
      <c r="H40" s="56"/>
    </row>
    <row r="41" spans="1:8" s="155" customFormat="1" ht="25.5" x14ac:dyDescent="0.2">
      <c r="A41" s="177">
        <v>7</v>
      </c>
      <c r="B41" s="153" t="s">
        <v>3885</v>
      </c>
      <c r="C41" s="178"/>
      <c r="D41" s="363" t="s">
        <v>3886</v>
      </c>
      <c r="E41" s="178" t="s">
        <v>556</v>
      </c>
      <c r="F41" s="340">
        <v>6</v>
      </c>
      <c r="G41" s="340">
        <v>300274</v>
      </c>
      <c r="H41" s="251"/>
    </row>
    <row r="42" spans="1:8" ht="25.5" x14ac:dyDescent="0.2">
      <c r="A42" s="9">
        <v>7</v>
      </c>
      <c r="B42" s="11" t="s">
        <v>3887</v>
      </c>
      <c r="C42" s="41" t="s">
        <v>675</v>
      </c>
      <c r="D42" s="11" t="s">
        <v>3888</v>
      </c>
      <c r="E42" s="41" t="s">
        <v>556</v>
      </c>
      <c r="F42" s="94">
        <v>2</v>
      </c>
      <c r="G42" s="94">
        <v>300131</v>
      </c>
      <c r="H42" s="56"/>
    </row>
    <row r="43" spans="1:8" ht="38.25" x14ac:dyDescent="0.2">
      <c r="A43" s="9">
        <v>7</v>
      </c>
      <c r="B43" s="11" t="s">
        <v>3889</v>
      </c>
      <c r="C43" s="41" t="s">
        <v>675</v>
      </c>
      <c r="D43" s="11" t="s">
        <v>3890</v>
      </c>
      <c r="E43" s="41" t="s">
        <v>556</v>
      </c>
      <c r="F43" s="94">
        <v>3</v>
      </c>
      <c r="G43" s="94">
        <v>300163</v>
      </c>
      <c r="H43" s="56"/>
    </row>
    <row r="44" spans="1:8" x14ac:dyDescent="0.2">
      <c r="A44" s="9">
        <v>7</v>
      </c>
      <c r="B44" s="11" t="s">
        <v>576</v>
      </c>
      <c r="C44" s="41" t="s">
        <v>675</v>
      </c>
      <c r="D44" s="359"/>
      <c r="E44" s="41" t="s">
        <v>556</v>
      </c>
      <c r="F44" s="94">
        <v>1</v>
      </c>
      <c r="G44" s="94">
        <v>300096</v>
      </c>
      <c r="H44" s="56"/>
    </row>
    <row r="45" spans="1:8" x14ac:dyDescent="0.2">
      <c r="A45" s="91"/>
      <c r="B45" s="604"/>
      <c r="C45" s="96"/>
      <c r="D45" s="609"/>
      <c r="E45" s="47" t="s">
        <v>640</v>
      </c>
      <c r="F45" s="46">
        <f>SUM(F39:F44)</f>
        <v>14</v>
      </c>
      <c r="G45" s="46"/>
      <c r="H45" s="56"/>
    </row>
    <row r="46" spans="1:8" x14ac:dyDescent="0.2">
      <c r="A46" s="9">
        <v>8</v>
      </c>
      <c r="B46" s="11" t="s">
        <v>1121</v>
      </c>
      <c r="C46" s="41" t="s">
        <v>577</v>
      </c>
      <c r="D46" s="359"/>
      <c r="E46" s="41" t="s">
        <v>564</v>
      </c>
      <c r="F46" s="94">
        <v>2</v>
      </c>
      <c r="G46" s="94">
        <v>300139</v>
      </c>
      <c r="H46" s="56"/>
    </row>
    <row r="47" spans="1:8" x14ac:dyDescent="0.2">
      <c r="A47" s="91"/>
      <c r="B47" s="604"/>
      <c r="C47" s="96"/>
      <c r="D47" s="609"/>
      <c r="E47" s="47" t="s">
        <v>641</v>
      </c>
      <c r="F47" s="46">
        <f>SUM(F46)</f>
        <v>2</v>
      </c>
      <c r="G47" s="46"/>
      <c r="H47" s="56"/>
    </row>
    <row r="48" spans="1:8" s="322" customFormat="1" ht="25.5" x14ac:dyDescent="0.2">
      <c r="A48" s="318">
        <v>10</v>
      </c>
      <c r="B48" s="607" t="s">
        <v>1571</v>
      </c>
      <c r="C48" s="319"/>
      <c r="D48" s="613"/>
      <c r="E48" s="319" t="s">
        <v>571</v>
      </c>
      <c r="F48" s="320">
        <v>1</v>
      </c>
      <c r="G48" s="320" t="s">
        <v>844</v>
      </c>
      <c r="H48" s="321"/>
    </row>
    <row r="49" spans="1:8" x14ac:dyDescent="0.2">
      <c r="A49" s="91"/>
      <c r="B49" s="604"/>
      <c r="C49" s="96"/>
      <c r="D49" s="609"/>
      <c r="E49" s="47" t="s">
        <v>643</v>
      </c>
      <c r="F49" s="46">
        <v>1</v>
      </c>
      <c r="G49" s="46"/>
      <c r="H49" s="56"/>
    </row>
    <row r="50" spans="1:8" ht="25.5" x14ac:dyDescent="0.2">
      <c r="A50" s="9">
        <v>13</v>
      </c>
      <c r="B50" s="11" t="s">
        <v>3891</v>
      </c>
      <c r="C50" s="41" t="s">
        <v>600</v>
      </c>
      <c r="D50" s="11" t="s">
        <v>3892</v>
      </c>
      <c r="E50" s="41" t="s">
        <v>426</v>
      </c>
      <c r="F50" s="94">
        <v>5</v>
      </c>
      <c r="G50" s="94">
        <v>300073</v>
      </c>
      <c r="H50" s="56"/>
    </row>
    <row r="51" spans="1:8" ht="25.5" x14ac:dyDescent="0.2">
      <c r="A51" s="9">
        <v>13</v>
      </c>
      <c r="B51" s="11" t="s">
        <v>2060</v>
      </c>
      <c r="C51" s="41"/>
      <c r="D51" s="359"/>
      <c r="E51" s="41" t="s">
        <v>426</v>
      </c>
      <c r="F51" s="94"/>
      <c r="G51" s="94" t="s">
        <v>844</v>
      </c>
      <c r="H51" s="56"/>
    </row>
    <row r="52" spans="1:8" x14ac:dyDescent="0.2">
      <c r="A52" s="91"/>
      <c r="B52" s="604"/>
      <c r="C52" s="96"/>
      <c r="D52" s="609"/>
      <c r="E52" s="47" t="s">
        <v>646</v>
      </c>
      <c r="F52" s="46">
        <v>5</v>
      </c>
      <c r="G52" s="46"/>
      <c r="H52" s="56"/>
    </row>
    <row r="53" spans="1:8" ht="25.5" x14ac:dyDescent="0.2">
      <c r="A53" s="9">
        <v>14</v>
      </c>
      <c r="B53" s="11" t="s">
        <v>3893</v>
      </c>
      <c r="C53" s="41" t="s">
        <v>676</v>
      </c>
      <c r="D53" s="11" t="s">
        <v>3903</v>
      </c>
      <c r="E53" s="41" t="s">
        <v>437</v>
      </c>
      <c r="F53" s="94">
        <v>3</v>
      </c>
      <c r="G53" s="94" t="s">
        <v>1111</v>
      </c>
      <c r="H53" s="56"/>
    </row>
    <row r="54" spans="1:8" ht="25.5" x14ac:dyDescent="0.2">
      <c r="A54" s="9">
        <v>14</v>
      </c>
      <c r="B54" s="11" t="s">
        <v>3894</v>
      </c>
      <c r="C54" s="41" t="s">
        <v>676</v>
      </c>
      <c r="D54" s="11" t="s">
        <v>3904</v>
      </c>
      <c r="E54" s="41" t="s">
        <v>437</v>
      </c>
      <c r="F54" s="94">
        <v>6</v>
      </c>
      <c r="G54" s="94">
        <v>300141</v>
      </c>
      <c r="H54" s="56"/>
    </row>
    <row r="55" spans="1:8" ht="25.5" x14ac:dyDescent="0.2">
      <c r="A55" s="9">
        <v>14</v>
      </c>
      <c r="B55" s="11" t="s">
        <v>2077</v>
      </c>
      <c r="C55" s="41"/>
      <c r="D55" s="11"/>
      <c r="E55" s="41" t="s">
        <v>437</v>
      </c>
      <c r="F55" s="94">
        <v>1</v>
      </c>
      <c r="G55" s="94" t="s">
        <v>844</v>
      </c>
      <c r="H55" s="56"/>
    </row>
    <row r="56" spans="1:8" x14ac:dyDescent="0.2">
      <c r="A56" s="91"/>
      <c r="B56" s="604"/>
      <c r="C56" s="96"/>
      <c r="D56" s="604"/>
      <c r="E56" s="47" t="s">
        <v>109</v>
      </c>
      <c r="F56" s="46">
        <f>SUM(F53:F55)</f>
        <v>10</v>
      </c>
      <c r="G56" s="46"/>
      <c r="H56" s="56"/>
    </row>
    <row r="57" spans="1:8" ht="25.5" x14ac:dyDescent="0.2">
      <c r="A57" s="9">
        <v>15</v>
      </c>
      <c r="B57" s="11" t="s">
        <v>3895</v>
      </c>
      <c r="C57" s="41" t="s">
        <v>677</v>
      </c>
      <c r="D57" s="11" t="s">
        <v>3905</v>
      </c>
      <c r="E57" s="41" t="s">
        <v>539</v>
      </c>
      <c r="F57" s="94">
        <v>6</v>
      </c>
      <c r="G57" s="94">
        <v>300068</v>
      </c>
      <c r="H57" s="56"/>
    </row>
    <row r="58" spans="1:8" x14ac:dyDescent="0.2">
      <c r="A58" s="9">
        <v>15</v>
      </c>
      <c r="B58" s="11" t="s">
        <v>601</v>
      </c>
      <c r="C58" s="41" t="s">
        <v>677</v>
      </c>
      <c r="D58" s="11"/>
      <c r="E58" s="41" t="s">
        <v>539</v>
      </c>
      <c r="F58" s="94">
        <v>12</v>
      </c>
      <c r="G58" s="94">
        <v>300145</v>
      </c>
      <c r="H58" s="56"/>
    </row>
    <row r="59" spans="1:8" x14ac:dyDescent="0.2">
      <c r="A59" s="9">
        <v>15</v>
      </c>
      <c r="B59" s="11" t="s">
        <v>812</v>
      </c>
      <c r="C59" s="41"/>
      <c r="D59" s="11"/>
      <c r="E59" s="41" t="s">
        <v>539</v>
      </c>
      <c r="F59" s="94">
        <v>1</v>
      </c>
      <c r="G59" s="94">
        <v>300237</v>
      </c>
      <c r="H59" s="56"/>
    </row>
    <row r="60" spans="1:8" x14ac:dyDescent="0.2">
      <c r="A60" s="9">
        <v>15</v>
      </c>
      <c r="B60" s="11" t="s">
        <v>3403</v>
      </c>
      <c r="C60" s="41"/>
      <c r="D60" s="11"/>
      <c r="E60" s="41" t="s">
        <v>539</v>
      </c>
      <c r="F60" s="94">
        <v>2</v>
      </c>
      <c r="G60" s="94" t="s">
        <v>844</v>
      </c>
      <c r="H60" s="56"/>
    </row>
    <row r="61" spans="1:8" s="341" customFormat="1" ht="25.5" x14ac:dyDescent="0.2">
      <c r="A61" s="9">
        <v>15</v>
      </c>
      <c r="B61" s="11" t="s">
        <v>3896</v>
      </c>
      <c r="C61" s="41" t="s">
        <v>677</v>
      </c>
      <c r="D61" s="11" t="s">
        <v>3906</v>
      </c>
      <c r="E61" s="41" t="s">
        <v>539</v>
      </c>
      <c r="F61" s="94">
        <v>2</v>
      </c>
      <c r="G61" s="94">
        <v>300100</v>
      </c>
      <c r="H61" s="56"/>
    </row>
    <row r="62" spans="1:8" ht="25.5" x14ac:dyDescent="0.2">
      <c r="A62" s="9">
        <v>15</v>
      </c>
      <c r="B62" s="11" t="s">
        <v>1611</v>
      </c>
      <c r="C62" s="41"/>
      <c r="D62" s="11"/>
      <c r="E62" s="41" t="s">
        <v>539</v>
      </c>
      <c r="F62" s="94">
        <v>2</v>
      </c>
      <c r="G62" s="94">
        <v>300284</v>
      </c>
      <c r="H62" s="56"/>
    </row>
    <row r="63" spans="1:8" ht="25.5" x14ac:dyDescent="0.2">
      <c r="A63" s="9">
        <v>15</v>
      </c>
      <c r="B63" s="11" t="s">
        <v>3897</v>
      </c>
      <c r="C63" s="41" t="s">
        <v>677</v>
      </c>
      <c r="D63" s="11" t="s">
        <v>3907</v>
      </c>
      <c r="E63" s="41" t="s">
        <v>539</v>
      </c>
      <c r="F63" s="94">
        <v>4</v>
      </c>
      <c r="G63" s="94">
        <v>300137</v>
      </c>
      <c r="H63" s="56"/>
    </row>
    <row r="64" spans="1:8" s="341" customFormat="1" x14ac:dyDescent="0.2">
      <c r="A64" s="9">
        <v>15</v>
      </c>
      <c r="B64" s="11" t="s">
        <v>3898</v>
      </c>
      <c r="C64" s="41" t="s">
        <v>690</v>
      </c>
      <c r="D64" s="11" t="s">
        <v>3908</v>
      </c>
      <c r="E64" s="41" t="s">
        <v>543</v>
      </c>
      <c r="F64" s="94">
        <v>3</v>
      </c>
      <c r="G64" s="94">
        <v>300194</v>
      </c>
      <c r="H64" s="56"/>
    </row>
    <row r="65" spans="1:8" x14ac:dyDescent="0.2">
      <c r="A65" s="9">
        <v>15</v>
      </c>
      <c r="B65" s="11" t="s">
        <v>602</v>
      </c>
      <c r="C65" s="41" t="s">
        <v>677</v>
      </c>
      <c r="D65" s="11"/>
      <c r="E65" s="41" t="s">
        <v>539</v>
      </c>
      <c r="F65" s="94">
        <v>5</v>
      </c>
      <c r="G65" s="94">
        <v>300149</v>
      </c>
      <c r="H65" s="56"/>
    </row>
    <row r="66" spans="1:8" ht="25.5" x14ac:dyDescent="0.2">
      <c r="A66" s="9">
        <v>15</v>
      </c>
      <c r="B66" s="11" t="s">
        <v>3899</v>
      </c>
      <c r="C66" s="41" t="s">
        <v>677</v>
      </c>
      <c r="D66" s="11" t="s">
        <v>3909</v>
      </c>
      <c r="E66" s="41" t="s">
        <v>539</v>
      </c>
      <c r="F66" s="94">
        <v>5</v>
      </c>
      <c r="G66" s="94">
        <v>300111</v>
      </c>
      <c r="H66" s="56"/>
    </row>
    <row r="67" spans="1:8" x14ac:dyDescent="0.2">
      <c r="A67" s="9">
        <v>15</v>
      </c>
      <c r="B67" s="11" t="s">
        <v>3900</v>
      </c>
      <c r="C67" s="41"/>
      <c r="D67" s="11" t="s">
        <v>3910</v>
      </c>
      <c r="E67" s="41" t="s">
        <v>314</v>
      </c>
      <c r="F67" s="94"/>
      <c r="G67" s="94">
        <v>300316</v>
      </c>
      <c r="H67" s="56"/>
    </row>
    <row r="68" spans="1:8" x14ac:dyDescent="0.2">
      <c r="A68" s="9">
        <v>15</v>
      </c>
      <c r="B68" s="11" t="s">
        <v>3901</v>
      </c>
      <c r="C68" s="41" t="s">
        <v>677</v>
      </c>
      <c r="D68" s="11" t="s">
        <v>3911</v>
      </c>
      <c r="E68" s="41" t="s">
        <v>539</v>
      </c>
      <c r="F68" s="94">
        <v>12</v>
      </c>
      <c r="G68" s="94">
        <v>300040</v>
      </c>
      <c r="H68" s="56"/>
    </row>
    <row r="69" spans="1:8" x14ac:dyDescent="0.2">
      <c r="A69" s="9">
        <v>15</v>
      </c>
      <c r="B69" s="11" t="s">
        <v>3902</v>
      </c>
      <c r="C69" s="41" t="s">
        <v>677</v>
      </c>
      <c r="D69" s="11" t="s">
        <v>3912</v>
      </c>
      <c r="E69" s="41" t="s">
        <v>539</v>
      </c>
      <c r="F69" s="94">
        <v>5</v>
      </c>
      <c r="G69" s="94">
        <v>300093</v>
      </c>
      <c r="H69" s="56"/>
    </row>
    <row r="70" spans="1:8" ht="25.5" x14ac:dyDescent="0.2">
      <c r="A70" s="9">
        <v>15</v>
      </c>
      <c r="B70" s="11" t="s">
        <v>813</v>
      </c>
      <c r="C70" s="41"/>
      <c r="D70" s="359"/>
      <c r="E70" s="41" t="s">
        <v>539</v>
      </c>
      <c r="F70" s="94"/>
      <c r="G70" s="94">
        <v>300277</v>
      </c>
      <c r="H70" s="56"/>
    </row>
    <row r="71" spans="1:8" ht="25.5" x14ac:dyDescent="0.2">
      <c r="A71" s="44">
        <v>15</v>
      </c>
      <c r="B71" s="606" t="s">
        <v>838</v>
      </c>
      <c r="E71" s="130" t="s">
        <v>539</v>
      </c>
      <c r="F71" s="176">
        <v>0</v>
      </c>
      <c r="G71" s="176">
        <v>300257</v>
      </c>
    </row>
    <row r="72" spans="1:8" x14ac:dyDescent="0.2">
      <c r="A72" s="91"/>
      <c r="B72" s="604"/>
      <c r="C72" s="96"/>
      <c r="D72" s="609"/>
      <c r="E72" s="47" t="s">
        <v>648</v>
      </c>
      <c r="F72" s="46">
        <f>SUM(F57:F71)</f>
        <v>59</v>
      </c>
      <c r="G72" s="46"/>
      <c r="H72" s="56"/>
    </row>
    <row r="73" spans="1:8" x14ac:dyDescent="0.2">
      <c r="A73" s="36"/>
      <c r="B73" s="169"/>
      <c r="C73" s="37"/>
      <c r="D73" s="614"/>
      <c r="E73" s="93"/>
      <c r="F73" s="45"/>
      <c r="G73" s="45"/>
      <c r="H73" s="56"/>
    </row>
    <row r="74" spans="1:8" x14ac:dyDescent="0.2">
      <c r="A74" s="97" t="s">
        <v>603</v>
      </c>
      <c r="B74" s="241"/>
      <c r="C74" s="53"/>
      <c r="D74" s="241"/>
      <c r="E74" s="53"/>
      <c r="F74" s="53"/>
      <c r="G74" s="53"/>
      <c r="H74" s="53"/>
    </row>
    <row r="75" spans="1:8" x14ac:dyDescent="0.2">
      <c r="A75" s="97" t="s">
        <v>604</v>
      </c>
      <c r="B75" s="241"/>
      <c r="C75" s="53"/>
      <c r="D75" s="241"/>
      <c r="E75" s="53"/>
      <c r="F75" s="53"/>
      <c r="G75" s="53"/>
      <c r="H75" s="53"/>
    </row>
    <row r="76" spans="1:8" x14ac:dyDescent="0.2">
      <c r="A76" s="97" t="s">
        <v>605</v>
      </c>
      <c r="B76" s="241"/>
      <c r="C76" s="53"/>
      <c r="D76" s="241"/>
      <c r="E76" s="53"/>
      <c r="F76" s="53"/>
      <c r="G76" s="53"/>
      <c r="H76" s="53"/>
    </row>
    <row r="77" spans="1:8" x14ac:dyDescent="0.2">
      <c r="A77" s="97" t="s">
        <v>97</v>
      </c>
      <c r="B77" s="241"/>
      <c r="C77" s="53"/>
      <c r="D77" s="241"/>
      <c r="E77" s="53"/>
      <c r="F77" s="53"/>
      <c r="G77" s="53"/>
      <c r="H77" s="53"/>
    </row>
    <row r="78" spans="1:8" x14ac:dyDescent="0.2">
      <c r="A78" s="323" t="s">
        <v>663</v>
      </c>
      <c r="B78" s="608"/>
      <c r="C78" s="324"/>
      <c r="D78" s="608"/>
      <c r="E78" s="324"/>
      <c r="F78" s="53"/>
      <c r="G78" s="53"/>
      <c r="H78" s="53"/>
    </row>
    <row r="79" spans="1:8" x14ac:dyDescent="0.2">
      <c r="A79" s="97" t="s">
        <v>162</v>
      </c>
      <c r="B79" s="241"/>
      <c r="C79" s="53"/>
      <c r="D79" s="241"/>
      <c r="E79" s="53"/>
      <c r="F79" s="53"/>
      <c r="G79" s="53"/>
      <c r="H79" s="53"/>
    </row>
    <row r="80" spans="1:8" x14ac:dyDescent="0.2">
      <c r="A80" s="97" t="s">
        <v>163</v>
      </c>
      <c r="B80" s="241"/>
      <c r="C80" s="53"/>
      <c r="D80" s="241"/>
      <c r="E80" s="53"/>
      <c r="F80" s="53"/>
      <c r="G80" s="53"/>
      <c r="H80" s="53"/>
    </row>
  </sheetData>
  <phoneticPr fontId="2" type="noConversion"/>
  <printOptions horizontalCentered="1"/>
  <pageMargins left="0.75" right="0.75" top="1" bottom="1" header="0.5" footer="0.5"/>
  <pageSetup orientation="landscape" r:id="rId1"/>
  <headerFooter alignWithMargins="0">
    <oddHeader>&amp;C&amp;"Arial,Bold"&amp;18 16.  Ambulatory Surgical Services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F87"/>
  <sheetViews>
    <sheetView showGridLines="0" showRuler="0" topLeftCell="A18" zoomScaleNormal="100" zoomScaleSheetLayoutView="100" workbookViewId="0">
      <selection activeCell="C47" sqref="C47"/>
    </sheetView>
  </sheetViews>
  <sheetFormatPr defaultColWidth="9.140625" defaultRowHeight="12.75" x14ac:dyDescent="0.2"/>
  <cols>
    <col min="1" max="1" width="6.5703125" style="43" bestFit="1" customWidth="1"/>
    <col min="2" max="2" width="65" style="42" customWidth="1"/>
    <col min="3" max="3" width="15" style="50" customWidth="1"/>
    <col min="4" max="4" width="15.7109375" style="50" customWidth="1"/>
    <col min="5" max="16384" width="9.140625" style="42"/>
  </cols>
  <sheetData>
    <row r="1" spans="1:6" x14ac:dyDescent="0.2">
      <c r="A1" s="645" t="s">
        <v>1015</v>
      </c>
      <c r="B1" s="646"/>
      <c r="C1" s="646"/>
      <c r="D1" s="646"/>
    </row>
    <row r="2" spans="1:6" x14ac:dyDescent="0.2">
      <c r="A2" s="643" t="s">
        <v>502</v>
      </c>
      <c r="B2" s="635" t="s">
        <v>650</v>
      </c>
      <c r="C2" s="653" t="s">
        <v>346</v>
      </c>
      <c r="D2" s="654"/>
    </row>
    <row r="3" spans="1:6" x14ac:dyDescent="0.2">
      <c r="A3" s="644"/>
      <c r="B3" s="636"/>
      <c r="C3" s="655"/>
      <c r="D3" s="656"/>
    </row>
    <row r="4" spans="1:6" ht="25.5" x14ac:dyDescent="0.2">
      <c r="A4" s="438">
        <v>1</v>
      </c>
      <c r="B4" s="48" t="s">
        <v>1016</v>
      </c>
      <c r="C4" s="647">
        <v>1</v>
      </c>
      <c r="D4" s="648"/>
      <c r="E4" s="201" t="s">
        <v>943</v>
      </c>
      <c r="F4" s="42" t="s">
        <v>943</v>
      </c>
    </row>
    <row r="5" spans="1:6" x14ac:dyDescent="0.2">
      <c r="A5" s="199"/>
      <c r="B5" s="200" t="s">
        <v>669</v>
      </c>
      <c r="C5" s="641">
        <v>1</v>
      </c>
      <c r="D5" s="642"/>
    </row>
    <row r="6" spans="1:6" x14ac:dyDescent="0.2">
      <c r="A6" s="438">
        <v>2</v>
      </c>
      <c r="B6" s="48" t="s">
        <v>701</v>
      </c>
      <c r="C6" s="651">
        <v>1</v>
      </c>
      <c r="D6" s="652"/>
    </row>
    <row r="7" spans="1:6" x14ac:dyDescent="0.2">
      <c r="A7" s="199"/>
      <c r="B7" s="200" t="s">
        <v>670</v>
      </c>
      <c r="C7" s="641">
        <v>1</v>
      </c>
      <c r="D7" s="642"/>
    </row>
    <row r="8" spans="1:6" x14ac:dyDescent="0.2">
      <c r="A8" s="439">
        <v>3</v>
      </c>
      <c r="B8" s="11" t="s">
        <v>1583</v>
      </c>
      <c r="C8" s="651">
        <v>1</v>
      </c>
      <c r="D8" s="652"/>
    </row>
    <row r="9" spans="1:6" x14ac:dyDescent="0.2">
      <c r="A9" s="199"/>
      <c r="B9" s="200" t="s">
        <v>671</v>
      </c>
      <c r="C9" s="641">
        <v>1</v>
      </c>
      <c r="D9" s="642"/>
    </row>
    <row r="10" spans="1:6" x14ac:dyDescent="0.2">
      <c r="A10" s="199">
        <v>5</v>
      </c>
      <c r="B10" s="437" t="s">
        <v>1680</v>
      </c>
      <c r="C10" s="440"/>
      <c r="D10" s="441">
        <v>1</v>
      </c>
    </row>
    <row r="11" spans="1:6" x14ac:dyDescent="0.2">
      <c r="A11" s="199"/>
      <c r="B11" s="200" t="s">
        <v>673</v>
      </c>
      <c r="C11" s="432"/>
      <c r="D11" s="433">
        <v>1</v>
      </c>
    </row>
    <row r="12" spans="1:6" x14ac:dyDescent="0.2">
      <c r="A12" s="439">
        <v>7</v>
      </c>
      <c r="B12" s="48" t="s">
        <v>1023</v>
      </c>
      <c r="C12" s="649">
        <v>2</v>
      </c>
      <c r="D12" s="650"/>
    </row>
    <row r="13" spans="1:6" s="224" customFormat="1" x14ac:dyDescent="0.2">
      <c r="A13" s="434">
        <v>7</v>
      </c>
      <c r="B13" s="11" t="s">
        <v>719</v>
      </c>
      <c r="C13" s="649">
        <v>1</v>
      </c>
      <c r="D13" s="650"/>
    </row>
    <row r="14" spans="1:6" x14ac:dyDescent="0.2">
      <c r="A14" s="434"/>
      <c r="B14" s="200" t="s">
        <v>640</v>
      </c>
      <c r="C14" s="641">
        <v>3</v>
      </c>
      <c r="D14" s="642"/>
    </row>
    <row r="15" spans="1:6" x14ac:dyDescent="0.2">
      <c r="A15" s="439">
        <v>12</v>
      </c>
      <c r="B15" s="48" t="s">
        <v>419</v>
      </c>
      <c r="C15" s="651">
        <v>1</v>
      </c>
      <c r="D15" s="652"/>
      <c r="E15" s="201" t="s">
        <v>943</v>
      </c>
    </row>
    <row r="16" spans="1:6" x14ac:dyDescent="0.2">
      <c r="A16" s="199"/>
      <c r="B16" s="200" t="s">
        <v>645</v>
      </c>
      <c r="C16" s="641">
        <v>1</v>
      </c>
      <c r="D16" s="642"/>
    </row>
    <row r="17" spans="1:5" x14ac:dyDescent="0.2">
      <c r="A17" s="439">
        <v>13</v>
      </c>
      <c r="B17" s="48" t="s">
        <v>1547</v>
      </c>
      <c r="C17" s="225"/>
      <c r="D17" s="225">
        <v>1</v>
      </c>
    </row>
    <row r="18" spans="1:5" x14ac:dyDescent="0.2">
      <c r="A18" s="199"/>
      <c r="B18" s="200" t="s">
        <v>646</v>
      </c>
      <c r="C18" s="641">
        <v>1</v>
      </c>
      <c r="D18" s="642"/>
    </row>
    <row r="19" spans="1:5" x14ac:dyDescent="0.2">
      <c r="A19" s="439">
        <v>14</v>
      </c>
      <c r="B19" s="48" t="s">
        <v>823</v>
      </c>
      <c r="C19" s="647">
        <v>1</v>
      </c>
      <c r="D19" s="648"/>
    </row>
    <row r="20" spans="1:5" s="90" customFormat="1" x14ac:dyDescent="0.2">
      <c r="A20" s="199"/>
      <c r="B20" s="200" t="s">
        <v>109</v>
      </c>
      <c r="C20" s="641">
        <v>1</v>
      </c>
      <c r="D20" s="642"/>
    </row>
    <row r="21" spans="1:5" x14ac:dyDescent="0.2">
      <c r="A21" s="439">
        <v>15</v>
      </c>
      <c r="B21" s="48" t="s">
        <v>707</v>
      </c>
      <c r="C21" s="647">
        <v>1</v>
      </c>
      <c r="D21" s="648"/>
    </row>
    <row r="22" spans="1:5" ht="15" customHeight="1" x14ac:dyDescent="0.2">
      <c r="A22" s="199"/>
      <c r="B22" s="200" t="s">
        <v>648</v>
      </c>
      <c r="C22" s="641">
        <v>2</v>
      </c>
      <c r="D22" s="642"/>
    </row>
    <row r="23" spans="1:5" ht="30" customHeight="1" x14ac:dyDescent="0.2">
      <c r="A23" s="204"/>
      <c r="B23" s="200" t="s">
        <v>390</v>
      </c>
      <c r="C23" s="639">
        <v>12</v>
      </c>
      <c r="D23" s="640"/>
    </row>
    <row r="24" spans="1:5" ht="24.75" customHeight="1" x14ac:dyDescent="0.2">
      <c r="A24" s="15"/>
      <c r="B24" s="137"/>
      <c r="C24" s="205"/>
      <c r="D24" s="205"/>
    </row>
    <row r="25" spans="1:5" s="43" customFormat="1" x14ac:dyDescent="0.2">
      <c r="A25" s="645" t="s">
        <v>1037</v>
      </c>
      <c r="B25" s="646"/>
      <c r="C25" s="646"/>
      <c r="D25" s="646"/>
    </row>
    <row r="26" spans="1:5" ht="13.15" customHeight="1" x14ac:dyDescent="0.2">
      <c r="A26" s="643" t="s">
        <v>502</v>
      </c>
      <c r="B26" s="635" t="s">
        <v>650</v>
      </c>
      <c r="C26" s="637" t="s">
        <v>346</v>
      </c>
      <c r="D26" s="638"/>
    </row>
    <row r="27" spans="1:5" x14ac:dyDescent="0.2">
      <c r="A27" s="644"/>
      <c r="B27" s="636"/>
      <c r="C27" s="228" t="s">
        <v>595</v>
      </c>
      <c r="D27" s="228" t="s">
        <v>75</v>
      </c>
      <c r="E27" s="201" t="s">
        <v>943</v>
      </c>
    </row>
    <row r="28" spans="1:5" x14ac:dyDescent="0.2">
      <c r="A28" s="51">
        <v>1</v>
      </c>
      <c r="B28" s="48" t="s">
        <v>347</v>
      </c>
      <c r="C28" s="225">
        <v>3</v>
      </c>
      <c r="D28" s="227"/>
    </row>
    <row r="29" spans="1:5" x14ac:dyDescent="0.2">
      <c r="A29" s="51">
        <v>1</v>
      </c>
      <c r="B29" s="49" t="s">
        <v>1090</v>
      </c>
      <c r="C29" s="225">
        <v>1</v>
      </c>
      <c r="D29" s="227"/>
    </row>
    <row r="30" spans="1:5" x14ac:dyDescent="0.2">
      <c r="A30" s="51">
        <v>1</v>
      </c>
      <c r="B30" s="49" t="s">
        <v>1017</v>
      </c>
      <c r="C30" s="225">
        <v>4</v>
      </c>
      <c r="D30" s="227"/>
      <c r="E30" s="201" t="s">
        <v>943</v>
      </c>
    </row>
    <row r="31" spans="1:5" x14ac:dyDescent="0.2">
      <c r="A31" s="199"/>
      <c r="B31" s="200" t="s">
        <v>669</v>
      </c>
      <c r="C31" s="200">
        <f>SUM(C28:C30)</f>
        <v>8</v>
      </c>
      <c r="D31" s="200"/>
    </row>
    <row r="32" spans="1:5" ht="25.5" x14ac:dyDescent="0.2">
      <c r="A32" s="202">
        <v>2</v>
      </c>
      <c r="B32" s="48" t="s">
        <v>1018</v>
      </c>
      <c r="C32" s="225">
        <v>3</v>
      </c>
      <c r="D32" s="206"/>
      <c r="E32" s="201" t="s">
        <v>943</v>
      </c>
    </row>
    <row r="33" spans="1:5" x14ac:dyDescent="0.2">
      <c r="A33" s="199"/>
      <c r="B33" s="200" t="s">
        <v>670</v>
      </c>
      <c r="C33" s="200">
        <f>SUM(C32)</f>
        <v>3</v>
      </c>
      <c r="D33" s="200"/>
    </row>
    <row r="34" spans="1:5" x14ac:dyDescent="0.2">
      <c r="A34" s="202">
        <v>3</v>
      </c>
      <c r="B34" s="48" t="s">
        <v>597</v>
      </c>
      <c r="C34" s="225">
        <v>3</v>
      </c>
      <c r="D34" s="206"/>
      <c r="E34" s="201" t="s">
        <v>943</v>
      </c>
    </row>
    <row r="35" spans="1:5" x14ac:dyDescent="0.2">
      <c r="A35" s="199"/>
      <c r="B35" s="200" t="s">
        <v>671</v>
      </c>
      <c r="C35" s="200">
        <v>3</v>
      </c>
      <c r="D35" s="200"/>
    </row>
    <row r="36" spans="1:5" x14ac:dyDescent="0.2">
      <c r="A36" s="207">
        <v>4</v>
      </c>
      <c r="B36" s="48" t="s">
        <v>598</v>
      </c>
      <c r="C36" s="225">
        <v>1</v>
      </c>
      <c r="D36" s="225"/>
    </row>
    <row r="37" spans="1:5" x14ac:dyDescent="0.2">
      <c r="A37" s="202">
        <v>4</v>
      </c>
      <c r="B37" s="208" t="s">
        <v>1043</v>
      </c>
      <c r="C37" s="225">
        <v>1</v>
      </c>
      <c r="D37" s="225"/>
    </row>
    <row r="38" spans="1:5" x14ac:dyDescent="0.2">
      <c r="A38" s="207">
        <v>4</v>
      </c>
      <c r="B38" s="48" t="s">
        <v>1019</v>
      </c>
      <c r="C38" s="225">
        <v>3</v>
      </c>
      <c r="D38" s="226"/>
    </row>
    <row r="39" spans="1:5" x14ac:dyDescent="0.2">
      <c r="A39" s="199"/>
      <c r="B39" s="200" t="s">
        <v>672</v>
      </c>
      <c r="C39" s="200">
        <f>SUM(C36:C38)</f>
        <v>5</v>
      </c>
      <c r="D39" s="200"/>
    </row>
    <row r="40" spans="1:5" x14ac:dyDescent="0.2">
      <c r="A40" s="202">
        <v>5</v>
      </c>
      <c r="B40" s="48" t="s">
        <v>1608</v>
      </c>
      <c r="C40" s="225">
        <v>3</v>
      </c>
      <c r="D40" s="225"/>
    </row>
    <row r="41" spans="1:5" x14ac:dyDescent="0.2">
      <c r="A41" s="199"/>
      <c r="B41" s="200" t="s">
        <v>673</v>
      </c>
      <c r="C41" s="200">
        <v>3</v>
      </c>
      <c r="D41" s="200"/>
    </row>
    <row r="42" spans="1:5" x14ac:dyDescent="0.2">
      <c r="A42" s="202">
        <v>6</v>
      </c>
      <c r="B42" s="48" t="s">
        <v>1020</v>
      </c>
      <c r="C42" s="225">
        <v>6</v>
      </c>
      <c r="D42" s="225"/>
    </row>
    <row r="43" spans="1:5" x14ac:dyDescent="0.2">
      <c r="A43" s="202">
        <v>6</v>
      </c>
      <c r="B43" s="48" t="s">
        <v>1021</v>
      </c>
      <c r="C43" s="225">
        <v>8</v>
      </c>
      <c r="D43" s="227"/>
    </row>
    <row r="44" spans="1:5" s="90" customFormat="1" ht="25.5" x14ac:dyDescent="0.2">
      <c r="A44" s="202">
        <v>6</v>
      </c>
      <c r="B44" s="48" t="s">
        <v>1117</v>
      </c>
      <c r="C44" s="225" t="s">
        <v>943</v>
      </c>
      <c r="D44" s="227">
        <v>7</v>
      </c>
    </row>
    <row r="45" spans="1:5" x14ac:dyDescent="0.2">
      <c r="A45" s="202">
        <v>6</v>
      </c>
      <c r="B45" s="48" t="s">
        <v>1022</v>
      </c>
      <c r="C45" s="225" t="s">
        <v>943</v>
      </c>
      <c r="D45" s="227">
        <v>4</v>
      </c>
    </row>
    <row r="46" spans="1:5" x14ac:dyDescent="0.2">
      <c r="A46" s="202">
        <v>6</v>
      </c>
      <c r="B46" s="211" t="s">
        <v>1035</v>
      </c>
      <c r="C46" s="225">
        <v>2</v>
      </c>
      <c r="D46" s="227"/>
    </row>
    <row r="47" spans="1:5" ht="25.5" x14ac:dyDescent="0.2">
      <c r="A47" s="207">
        <v>6</v>
      </c>
      <c r="B47" s="48" t="s">
        <v>1118</v>
      </c>
      <c r="C47" s="225">
        <v>1</v>
      </c>
      <c r="D47" s="229"/>
    </row>
    <row r="48" spans="1:5" x14ac:dyDescent="0.2">
      <c r="A48" s="202">
        <v>6</v>
      </c>
      <c r="B48" s="211" t="s">
        <v>1034</v>
      </c>
      <c r="C48" s="225">
        <v>1</v>
      </c>
      <c r="D48" s="227"/>
    </row>
    <row r="49" spans="1:5" s="90" customFormat="1" x14ac:dyDescent="0.2">
      <c r="A49" s="249">
        <v>6</v>
      </c>
      <c r="B49" s="209" t="s">
        <v>709</v>
      </c>
      <c r="C49" s="230">
        <v>2</v>
      </c>
      <c r="D49" s="231"/>
    </row>
    <row r="50" spans="1:5" s="90" customFormat="1" x14ac:dyDescent="0.2">
      <c r="A50" s="249">
        <v>6</v>
      </c>
      <c r="B50" s="209" t="s">
        <v>2088</v>
      </c>
      <c r="C50" s="230">
        <v>1</v>
      </c>
      <c r="D50" s="231"/>
    </row>
    <row r="51" spans="1:5" x14ac:dyDescent="0.2">
      <c r="A51" s="199"/>
      <c r="B51" s="200" t="s">
        <v>639</v>
      </c>
      <c r="C51" s="200"/>
      <c r="D51" s="200">
        <f>SUM(D44:D47)</f>
        <v>11</v>
      </c>
    </row>
    <row r="52" spans="1:5" x14ac:dyDescent="0.2">
      <c r="A52" s="202">
        <v>7</v>
      </c>
      <c r="B52" s="48" t="s">
        <v>1024</v>
      </c>
      <c r="C52" s="225">
        <v>6</v>
      </c>
      <c r="D52" s="225"/>
    </row>
    <row r="53" spans="1:5" x14ac:dyDescent="0.2">
      <c r="A53" s="199"/>
      <c r="B53" s="200" t="s">
        <v>640</v>
      </c>
      <c r="C53" s="200">
        <v>5</v>
      </c>
      <c r="D53" s="200"/>
    </row>
    <row r="54" spans="1:5" x14ac:dyDescent="0.2">
      <c r="A54" s="202">
        <v>8</v>
      </c>
      <c r="B54" s="48" t="s">
        <v>1025</v>
      </c>
      <c r="C54" s="225">
        <v>1</v>
      </c>
      <c r="D54" s="225"/>
    </row>
    <row r="55" spans="1:5" x14ac:dyDescent="0.2">
      <c r="A55" s="199"/>
      <c r="B55" s="200" t="s">
        <v>641</v>
      </c>
      <c r="C55" s="200">
        <f>SUM(C54)</f>
        <v>1</v>
      </c>
      <c r="D55" s="200"/>
    </row>
    <row r="56" spans="1:5" x14ac:dyDescent="0.2">
      <c r="A56" s="202">
        <v>9</v>
      </c>
      <c r="B56" s="48" t="s">
        <v>567</v>
      </c>
      <c r="C56" s="232">
        <v>2</v>
      </c>
      <c r="D56" s="225" t="s">
        <v>943</v>
      </c>
    </row>
    <row r="57" spans="1:5" x14ac:dyDescent="0.2">
      <c r="A57" s="199"/>
      <c r="B57" s="200" t="s">
        <v>642</v>
      </c>
      <c r="C57" s="200">
        <f>SUM(C56)</f>
        <v>2</v>
      </c>
      <c r="D57" s="200"/>
    </row>
    <row r="58" spans="1:5" x14ac:dyDescent="0.2">
      <c r="A58" s="202">
        <v>10</v>
      </c>
      <c r="B58" s="48" t="s">
        <v>569</v>
      </c>
      <c r="C58" s="225">
        <v>3</v>
      </c>
      <c r="D58" s="227"/>
    </row>
    <row r="59" spans="1:5" x14ac:dyDescent="0.2">
      <c r="A59" s="199"/>
      <c r="B59" s="200" t="s">
        <v>643</v>
      </c>
      <c r="C59" s="200">
        <v>4</v>
      </c>
      <c r="D59" s="200"/>
    </row>
    <row r="60" spans="1:5" x14ac:dyDescent="0.2">
      <c r="A60" s="203">
        <v>11</v>
      </c>
      <c r="B60" s="48" t="s">
        <v>389</v>
      </c>
      <c r="C60" s="281">
        <v>1</v>
      </c>
      <c r="D60" s="200"/>
      <c r="E60" s="201" t="s">
        <v>943</v>
      </c>
    </row>
    <row r="61" spans="1:5" x14ac:dyDescent="0.2">
      <c r="A61" s="55">
        <v>11</v>
      </c>
      <c r="B61" s="210" t="s">
        <v>1026</v>
      </c>
      <c r="C61" s="225">
        <v>2</v>
      </c>
      <c r="D61" s="225"/>
    </row>
    <row r="62" spans="1:5" x14ac:dyDescent="0.2">
      <c r="A62" s="199"/>
      <c r="B62" s="200" t="s">
        <v>644</v>
      </c>
      <c r="C62" s="200">
        <v>3</v>
      </c>
      <c r="D62" s="200"/>
    </row>
    <row r="63" spans="1:5" x14ac:dyDescent="0.2">
      <c r="A63" s="202">
        <v>12</v>
      </c>
      <c r="B63" s="48" t="s">
        <v>1027</v>
      </c>
      <c r="C63" s="225">
        <v>2</v>
      </c>
      <c r="D63" s="225"/>
    </row>
    <row r="64" spans="1:5" x14ac:dyDescent="0.2">
      <c r="A64" s="199"/>
      <c r="B64" s="200" t="s">
        <v>645</v>
      </c>
      <c r="C64" s="200">
        <f>SUM(C63)</f>
        <v>2</v>
      </c>
      <c r="D64" s="200"/>
    </row>
    <row r="65" spans="1:4" ht="25.5" x14ac:dyDescent="0.2">
      <c r="A65" s="202">
        <v>13</v>
      </c>
      <c r="B65" s="48" t="s">
        <v>1083</v>
      </c>
      <c r="C65" s="225">
        <v>5</v>
      </c>
      <c r="D65" s="225"/>
    </row>
    <row r="66" spans="1:4" x14ac:dyDescent="0.2">
      <c r="A66" s="202">
        <v>13</v>
      </c>
      <c r="B66" s="48" t="s">
        <v>1517</v>
      </c>
      <c r="C66" s="225">
        <v>2</v>
      </c>
      <c r="D66" s="225"/>
    </row>
    <row r="67" spans="1:4" x14ac:dyDescent="0.2">
      <c r="A67" s="199"/>
      <c r="B67" s="200" t="s">
        <v>646</v>
      </c>
      <c r="C67" s="200">
        <v>7</v>
      </c>
      <c r="D67" s="200"/>
    </row>
    <row r="68" spans="1:4" x14ac:dyDescent="0.2">
      <c r="A68" s="202">
        <v>14</v>
      </c>
      <c r="B68" s="48" t="s">
        <v>1028</v>
      </c>
      <c r="C68" s="225">
        <v>3</v>
      </c>
      <c r="D68" s="227"/>
    </row>
    <row r="69" spans="1:4" x14ac:dyDescent="0.2">
      <c r="A69" s="199"/>
      <c r="B69" s="200" t="s">
        <v>109</v>
      </c>
      <c r="C69" s="200">
        <f>SUM(C68)</f>
        <v>3</v>
      </c>
      <c r="D69" s="200"/>
    </row>
    <row r="70" spans="1:4" x14ac:dyDescent="0.2">
      <c r="A70" s="202">
        <v>15</v>
      </c>
      <c r="B70" s="48" t="s">
        <v>1029</v>
      </c>
      <c r="C70" s="225">
        <v>8</v>
      </c>
      <c r="D70" s="225"/>
    </row>
    <row r="71" spans="1:4" x14ac:dyDescent="0.2">
      <c r="A71" s="202">
        <v>15</v>
      </c>
      <c r="B71" s="48" t="s">
        <v>541</v>
      </c>
      <c r="C71" s="225">
        <v>1</v>
      </c>
      <c r="D71" s="225"/>
    </row>
    <row r="72" spans="1:4" x14ac:dyDescent="0.2">
      <c r="A72" s="202">
        <v>15</v>
      </c>
      <c r="B72" s="48" t="s">
        <v>1519</v>
      </c>
      <c r="C72" s="225">
        <v>1</v>
      </c>
      <c r="D72" s="225"/>
    </row>
    <row r="73" spans="1:4" x14ac:dyDescent="0.2">
      <c r="A73" s="202">
        <v>15</v>
      </c>
      <c r="B73" s="211" t="s">
        <v>1030</v>
      </c>
      <c r="C73" s="225">
        <v>2</v>
      </c>
      <c r="D73" s="225"/>
    </row>
    <row r="74" spans="1:4" x14ac:dyDescent="0.2">
      <c r="A74" s="202">
        <v>15</v>
      </c>
      <c r="B74" s="48" t="s">
        <v>351</v>
      </c>
      <c r="C74" s="225">
        <v>1</v>
      </c>
      <c r="D74" s="225"/>
    </row>
    <row r="75" spans="1:4" x14ac:dyDescent="0.2">
      <c r="A75" s="202">
        <v>15</v>
      </c>
      <c r="B75" s="211" t="s">
        <v>313</v>
      </c>
      <c r="C75" s="225">
        <v>1</v>
      </c>
      <c r="D75" s="227"/>
    </row>
    <row r="76" spans="1:4" x14ac:dyDescent="0.2">
      <c r="A76" s="202">
        <v>15</v>
      </c>
      <c r="B76" s="48" t="s">
        <v>1031</v>
      </c>
      <c r="C76" s="225">
        <v>7</v>
      </c>
      <c r="D76" s="225"/>
    </row>
    <row r="77" spans="1:4" x14ac:dyDescent="0.2">
      <c r="A77" s="202">
        <v>15</v>
      </c>
      <c r="B77" s="48" t="s">
        <v>1032</v>
      </c>
      <c r="C77" s="225">
        <v>2</v>
      </c>
      <c r="D77" s="225"/>
    </row>
    <row r="78" spans="1:4" ht="15" customHeight="1" x14ac:dyDescent="0.2">
      <c r="A78" s="212">
        <v>15</v>
      </c>
      <c r="B78" s="48" t="s">
        <v>1033</v>
      </c>
      <c r="C78" s="225"/>
      <c r="D78" s="227">
        <v>4</v>
      </c>
    </row>
    <row r="79" spans="1:4" ht="28.5" customHeight="1" x14ac:dyDescent="0.2">
      <c r="A79" s="199"/>
      <c r="B79" s="200" t="s">
        <v>648</v>
      </c>
      <c r="C79" s="200">
        <f>SUM(C70:C78)</f>
        <v>23</v>
      </c>
      <c r="D79" s="200">
        <f>SUM(D70:D78)</f>
        <v>4</v>
      </c>
    </row>
    <row r="80" spans="1:4" ht="27" customHeight="1" x14ac:dyDescent="0.2">
      <c r="A80" s="204"/>
      <c r="B80" s="200" t="s">
        <v>390</v>
      </c>
      <c r="C80" s="200">
        <v>87</v>
      </c>
      <c r="D80" s="200">
        <v>11</v>
      </c>
    </row>
    <row r="81" spans="1:6" s="43" customFormat="1" ht="12.75" customHeight="1" x14ac:dyDescent="0.2">
      <c r="A81" s="213"/>
      <c r="B81" s="214"/>
      <c r="C81" s="214"/>
      <c r="D81" s="214"/>
    </row>
    <row r="82" spans="1:6" ht="12.75" customHeight="1" x14ac:dyDescent="0.2">
      <c r="A82" s="108"/>
      <c r="B82" s="37"/>
      <c r="C82" s="39"/>
    </row>
    <row r="83" spans="1:6" x14ac:dyDescent="0.2">
      <c r="A83" s="215" t="s">
        <v>593</v>
      </c>
      <c r="B83" s="216"/>
      <c r="C83" s="39"/>
      <c r="D83" s="233"/>
      <c r="F83" s="217"/>
    </row>
    <row r="84" spans="1:6" x14ac:dyDescent="0.2">
      <c r="A84" s="108" t="s">
        <v>344</v>
      </c>
      <c r="B84" s="37" t="s">
        <v>343</v>
      </c>
      <c r="C84" s="39"/>
    </row>
    <row r="85" spans="1:6" x14ac:dyDescent="0.2">
      <c r="A85" s="108" t="s">
        <v>662</v>
      </c>
      <c r="B85" s="37" t="s">
        <v>148</v>
      </c>
    </row>
    <row r="86" spans="1:6" x14ac:dyDescent="0.2">
      <c r="A86" s="43" t="s">
        <v>943</v>
      </c>
      <c r="B86" s="37" t="s">
        <v>943</v>
      </c>
    </row>
    <row r="87" spans="1:6" x14ac:dyDescent="0.2">
      <c r="A87" s="43" t="s">
        <v>943</v>
      </c>
      <c r="B87" s="218" t="s">
        <v>943</v>
      </c>
    </row>
  </sheetData>
  <mergeCells count="25">
    <mergeCell ref="C13:D13"/>
    <mergeCell ref="C14:D14"/>
    <mergeCell ref="A1:D1"/>
    <mergeCell ref="C15:D15"/>
    <mergeCell ref="A2:A3"/>
    <mergeCell ref="B2:B3"/>
    <mergeCell ref="C9:D9"/>
    <mergeCell ref="C8:D8"/>
    <mergeCell ref="C7:D7"/>
    <mergeCell ref="C2:D3"/>
    <mergeCell ref="C4:D4"/>
    <mergeCell ref="C5:D5"/>
    <mergeCell ref="C6:D6"/>
    <mergeCell ref="C12:D12"/>
    <mergeCell ref="C20:D20"/>
    <mergeCell ref="C21:D21"/>
    <mergeCell ref="C16:D16"/>
    <mergeCell ref="C19:D19"/>
    <mergeCell ref="C18:D18"/>
    <mergeCell ref="B26:B27"/>
    <mergeCell ref="C26:D26"/>
    <mergeCell ref="C23:D23"/>
    <mergeCell ref="C22:D22"/>
    <mergeCell ref="A26:A27"/>
    <mergeCell ref="A25:D25"/>
  </mergeCells>
  <phoneticPr fontId="2" type="noConversion"/>
  <printOptions horizontalCentered="1"/>
  <pageMargins left="0.75" right="0.75" top="1" bottom="1" header="0.5" footer="0.5"/>
  <pageSetup orientation="landscape" r:id="rId1"/>
  <headerFooter alignWithMargins="0">
    <oddHeader>&amp;C&amp;"Arial,Bold"&amp;18 12.  Cardiac Catheterization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453DE-060B-40B5-80C3-45F365DF28F5}">
  <sheetPr>
    <tabColor theme="9" tint="-0.249977111117893"/>
  </sheetPr>
  <dimension ref="A1:J90"/>
  <sheetViews>
    <sheetView workbookViewId="0">
      <selection activeCell="H5" sqref="H5"/>
    </sheetView>
  </sheetViews>
  <sheetFormatPr defaultRowHeight="12.75" outlineLevelRow="2" x14ac:dyDescent="0.2"/>
  <cols>
    <col min="1" max="1" width="9.140625" style="3"/>
    <col min="2" max="2" width="39" style="354" customWidth="1"/>
    <col min="3" max="5" width="10.5703125" customWidth="1"/>
    <col min="8" max="8" width="9.140625" style="134"/>
  </cols>
  <sheetData>
    <row r="1" spans="1:10" s="470" customFormat="1" ht="38.25" x14ac:dyDescent="0.2">
      <c r="A1" s="479" t="s">
        <v>502</v>
      </c>
      <c r="B1" s="7" t="s">
        <v>650</v>
      </c>
      <c r="C1" s="479" t="s">
        <v>651</v>
      </c>
      <c r="D1" s="481" t="s">
        <v>2066</v>
      </c>
      <c r="E1" s="481" t="s">
        <v>2067</v>
      </c>
      <c r="F1" s="481" t="s">
        <v>2068</v>
      </c>
      <c r="G1" s="481" t="s">
        <v>2069</v>
      </c>
      <c r="H1" s="482" t="s">
        <v>970</v>
      </c>
    </row>
    <row r="2" spans="1:10" s="486" customFormat="1" outlineLevel="2" x14ac:dyDescent="0.2">
      <c r="A2" s="7">
        <v>3</v>
      </c>
      <c r="B2" s="465" t="s">
        <v>1104</v>
      </c>
      <c r="C2" s="465" t="s">
        <v>299</v>
      </c>
      <c r="D2" s="483">
        <v>2</v>
      </c>
      <c r="E2" s="483">
        <v>30</v>
      </c>
      <c r="F2" s="484">
        <v>0</v>
      </c>
      <c r="G2" s="485">
        <v>8</v>
      </c>
      <c r="H2" s="478" t="s">
        <v>1407</v>
      </c>
    </row>
    <row r="3" spans="1:10" s="486" customFormat="1" outlineLevel="2" x14ac:dyDescent="0.2">
      <c r="A3" s="7">
        <v>15</v>
      </c>
      <c r="B3" s="465" t="s">
        <v>2070</v>
      </c>
      <c r="C3" s="465" t="s">
        <v>107</v>
      </c>
      <c r="D3" s="483">
        <v>6</v>
      </c>
      <c r="E3" s="483">
        <v>11</v>
      </c>
      <c r="F3" s="484">
        <v>70</v>
      </c>
      <c r="G3" s="485">
        <v>4</v>
      </c>
      <c r="H3" s="478">
        <v>101175</v>
      </c>
    </row>
    <row r="4" spans="1:10" s="486" customFormat="1" outlineLevel="2" x14ac:dyDescent="0.2">
      <c r="A4" s="7">
        <v>15</v>
      </c>
      <c r="B4" s="465" t="s">
        <v>1666</v>
      </c>
      <c r="C4" s="465" t="s">
        <v>352</v>
      </c>
      <c r="D4" s="483">
        <v>2</v>
      </c>
      <c r="E4" s="483">
        <v>35</v>
      </c>
      <c r="F4" s="487">
        <v>0</v>
      </c>
      <c r="G4" s="485">
        <v>5</v>
      </c>
      <c r="H4" s="423" t="s">
        <v>1262</v>
      </c>
    </row>
    <row r="5" spans="1:10" s="486" customFormat="1" ht="51" outlineLevel="2" x14ac:dyDescent="0.2">
      <c r="A5" s="7">
        <v>4</v>
      </c>
      <c r="B5" s="465" t="s">
        <v>4641</v>
      </c>
      <c r="C5" s="465" t="s">
        <v>666</v>
      </c>
      <c r="D5" s="483">
        <v>79</v>
      </c>
      <c r="E5" s="483">
        <v>58</v>
      </c>
      <c r="F5" s="484">
        <v>0</v>
      </c>
      <c r="G5" s="485">
        <v>19</v>
      </c>
      <c r="H5" s="478" t="s">
        <v>1410</v>
      </c>
    </row>
    <row r="6" spans="1:10" s="486" customFormat="1" x14ac:dyDescent="0.2">
      <c r="A6" s="44">
        <v>13</v>
      </c>
      <c r="B6" s="488" t="s">
        <v>793</v>
      </c>
      <c r="C6" s="488" t="s">
        <v>425</v>
      </c>
      <c r="D6" s="489">
        <v>113</v>
      </c>
      <c r="E6" s="489">
        <v>0</v>
      </c>
      <c r="F6" s="489">
        <v>2</v>
      </c>
      <c r="G6" s="490">
        <v>4</v>
      </c>
      <c r="H6" s="466">
        <v>100540</v>
      </c>
      <c r="I6" s="471"/>
      <c r="J6" s="491"/>
    </row>
    <row r="7" spans="1:10" s="486" customFormat="1" outlineLevel="2" x14ac:dyDescent="0.2">
      <c r="A7" s="7">
        <v>2</v>
      </c>
      <c r="B7" s="465" t="s">
        <v>1670</v>
      </c>
      <c r="C7" s="465" t="s">
        <v>700</v>
      </c>
      <c r="D7" s="483">
        <v>234</v>
      </c>
      <c r="E7" s="483">
        <v>0</v>
      </c>
      <c r="F7" s="484">
        <v>2</v>
      </c>
      <c r="G7" s="485">
        <v>2</v>
      </c>
      <c r="H7" s="478" t="s">
        <v>1206</v>
      </c>
    </row>
    <row r="8" spans="1:10" s="486" customFormat="1" ht="38.25" outlineLevel="2" x14ac:dyDescent="0.2">
      <c r="A8" s="492">
        <v>6</v>
      </c>
      <c r="B8" s="465" t="s">
        <v>3426</v>
      </c>
      <c r="C8" s="465" t="s">
        <v>116</v>
      </c>
      <c r="D8" s="483">
        <v>379</v>
      </c>
      <c r="E8" s="465">
        <v>0</v>
      </c>
      <c r="F8" s="484">
        <v>2</v>
      </c>
      <c r="G8" s="485">
        <v>4</v>
      </c>
      <c r="H8" s="478" t="s">
        <v>1279</v>
      </c>
    </row>
    <row r="9" spans="1:10" s="486" customFormat="1" outlineLevel="2" x14ac:dyDescent="0.2">
      <c r="A9" s="7">
        <v>13</v>
      </c>
      <c r="B9" s="465" t="s">
        <v>694</v>
      </c>
      <c r="C9" s="465" t="s">
        <v>426</v>
      </c>
      <c r="D9" s="483">
        <v>2</v>
      </c>
      <c r="E9" s="483">
        <v>68</v>
      </c>
      <c r="F9" s="484">
        <v>0</v>
      </c>
      <c r="G9" s="485">
        <v>17</v>
      </c>
      <c r="H9" s="478" t="s">
        <v>1328</v>
      </c>
    </row>
    <row r="10" spans="1:10" s="486" customFormat="1" outlineLevel="2" x14ac:dyDescent="0.2">
      <c r="A10" s="7">
        <v>6</v>
      </c>
      <c r="B10" s="465" t="s">
        <v>697</v>
      </c>
      <c r="C10" s="465" t="s">
        <v>116</v>
      </c>
      <c r="D10" s="483">
        <v>2</v>
      </c>
      <c r="E10" s="483">
        <v>0</v>
      </c>
      <c r="F10" s="484">
        <v>30</v>
      </c>
      <c r="G10" s="485">
        <v>8</v>
      </c>
      <c r="H10" s="423" t="s">
        <v>1451</v>
      </c>
    </row>
    <row r="11" spans="1:10" s="486" customFormat="1" outlineLevel="2" x14ac:dyDescent="0.2">
      <c r="A11" s="7">
        <v>7</v>
      </c>
      <c r="B11" s="465" t="s">
        <v>635</v>
      </c>
      <c r="C11" s="465" t="s">
        <v>556</v>
      </c>
      <c r="D11" s="483">
        <v>16</v>
      </c>
      <c r="E11" s="483">
        <v>40</v>
      </c>
      <c r="F11" s="484">
        <v>24</v>
      </c>
      <c r="G11" s="485">
        <v>1</v>
      </c>
      <c r="H11" s="493" t="s">
        <v>1319</v>
      </c>
    </row>
    <row r="12" spans="1:10" s="486" customFormat="1" ht="25.5" outlineLevel="2" x14ac:dyDescent="0.2">
      <c r="A12" s="7">
        <v>6</v>
      </c>
      <c r="B12" s="465" t="s">
        <v>3407</v>
      </c>
      <c r="C12" s="465" t="s">
        <v>116</v>
      </c>
      <c r="D12" s="483">
        <v>0</v>
      </c>
      <c r="E12" s="483">
        <v>0</v>
      </c>
      <c r="F12" s="484">
        <v>31</v>
      </c>
      <c r="G12" s="485">
        <v>6</v>
      </c>
      <c r="H12" s="493">
        <v>100248</v>
      </c>
    </row>
    <row r="13" spans="1:10" s="486" customFormat="1" ht="30" customHeight="1" outlineLevel="2" x14ac:dyDescent="0.2">
      <c r="A13" s="7">
        <v>2</v>
      </c>
      <c r="B13" s="465" t="s">
        <v>636</v>
      </c>
      <c r="C13" s="465" t="s">
        <v>588</v>
      </c>
      <c r="D13" s="483">
        <v>0</v>
      </c>
      <c r="E13" s="483">
        <v>18</v>
      </c>
      <c r="F13" s="484">
        <v>0</v>
      </c>
      <c r="G13" s="485">
        <v>1</v>
      </c>
      <c r="H13" s="478" t="s">
        <v>1339</v>
      </c>
    </row>
    <row r="14" spans="1:10" s="486" customFormat="1" x14ac:dyDescent="0.2">
      <c r="A14" s="7">
        <v>15</v>
      </c>
      <c r="B14" s="465" t="s">
        <v>215</v>
      </c>
      <c r="C14" s="465" t="s">
        <v>539</v>
      </c>
      <c r="D14" s="483">
        <v>140</v>
      </c>
      <c r="E14" s="483">
        <v>99</v>
      </c>
      <c r="F14" s="484">
        <v>0</v>
      </c>
      <c r="G14" s="485">
        <v>11</v>
      </c>
      <c r="H14" s="478" t="s">
        <v>1232</v>
      </c>
    </row>
    <row r="15" spans="1:10" s="486" customFormat="1" ht="51" outlineLevel="2" x14ac:dyDescent="0.2">
      <c r="A15" s="7">
        <v>15</v>
      </c>
      <c r="B15" s="465" t="s">
        <v>1483</v>
      </c>
      <c r="C15" s="465" t="s">
        <v>441</v>
      </c>
      <c r="D15" s="483">
        <v>73</v>
      </c>
      <c r="E15" s="483">
        <v>73</v>
      </c>
      <c r="F15" s="484">
        <v>14</v>
      </c>
      <c r="G15" s="485">
        <v>1</v>
      </c>
      <c r="H15" s="478">
        <v>100946</v>
      </c>
    </row>
    <row r="16" spans="1:10" s="486" customFormat="1" outlineLevel="2" x14ac:dyDescent="0.2">
      <c r="A16" s="492">
        <v>6</v>
      </c>
      <c r="B16" s="465" t="s">
        <v>2071</v>
      </c>
      <c r="C16" s="465" t="s">
        <v>116</v>
      </c>
      <c r="D16" s="483">
        <v>72</v>
      </c>
      <c r="E16" s="465">
        <v>0</v>
      </c>
      <c r="F16" s="484">
        <v>127</v>
      </c>
      <c r="G16" s="485">
        <v>14</v>
      </c>
      <c r="H16" s="478">
        <v>100203</v>
      </c>
    </row>
    <row r="17" spans="1:8" s="486" customFormat="1" ht="15" outlineLevel="2" x14ac:dyDescent="0.25">
      <c r="A17" s="494">
        <v>6</v>
      </c>
      <c r="B17" s="488" t="s">
        <v>2074</v>
      </c>
      <c r="C17" s="488" t="s">
        <v>116</v>
      </c>
      <c r="D17" s="495">
        <v>240</v>
      </c>
      <c r="E17" s="495">
        <v>0</v>
      </c>
      <c r="F17" s="484">
        <v>24</v>
      </c>
      <c r="G17" s="485">
        <v>18</v>
      </c>
      <c r="H17" s="343">
        <v>100551</v>
      </c>
    </row>
    <row r="18" spans="1:8" s="486" customFormat="1" ht="25.5" outlineLevel="2" x14ac:dyDescent="0.2">
      <c r="A18" s="69">
        <v>15</v>
      </c>
      <c r="B18" s="496" t="s">
        <v>2072</v>
      </c>
      <c r="C18" s="496" t="s">
        <v>442</v>
      </c>
      <c r="D18" s="497">
        <v>1</v>
      </c>
      <c r="E18" s="497">
        <v>11</v>
      </c>
      <c r="F18" s="498">
        <v>8</v>
      </c>
      <c r="G18" s="485">
        <v>5</v>
      </c>
      <c r="H18" s="478" t="s">
        <v>1424</v>
      </c>
    </row>
    <row r="19" spans="1:8" s="486" customFormat="1" outlineLevel="2" x14ac:dyDescent="0.2">
      <c r="A19" s="7">
        <v>14</v>
      </c>
      <c r="B19" s="465" t="s">
        <v>79</v>
      </c>
      <c r="C19" s="465" t="s">
        <v>437</v>
      </c>
      <c r="D19" s="483">
        <v>12</v>
      </c>
      <c r="E19" s="483">
        <v>42</v>
      </c>
      <c r="F19" s="484">
        <v>0</v>
      </c>
      <c r="G19" s="485">
        <v>12</v>
      </c>
      <c r="H19" s="478">
        <v>100991</v>
      </c>
    </row>
    <row r="20" spans="1:8" s="486" customFormat="1" outlineLevel="2" x14ac:dyDescent="0.2">
      <c r="A20" s="7">
        <v>6</v>
      </c>
      <c r="B20" s="465" t="s">
        <v>2073</v>
      </c>
      <c r="C20" s="465" t="s">
        <v>116</v>
      </c>
      <c r="D20" s="483">
        <v>22</v>
      </c>
      <c r="E20" s="483">
        <v>0</v>
      </c>
      <c r="F20" s="484">
        <v>41</v>
      </c>
      <c r="G20" s="485">
        <v>15</v>
      </c>
      <c r="H20" s="478">
        <v>100645</v>
      </c>
    </row>
    <row r="21" spans="1:8" s="486" customFormat="1" ht="25.5" outlineLevel="2" x14ac:dyDescent="0.2">
      <c r="A21" s="7">
        <v>5</v>
      </c>
      <c r="B21" s="465" t="s">
        <v>1055</v>
      </c>
      <c r="C21" s="465" t="s">
        <v>114</v>
      </c>
      <c r="D21" s="483">
        <v>23</v>
      </c>
      <c r="E21" s="483">
        <v>25</v>
      </c>
      <c r="F21" s="484">
        <v>10</v>
      </c>
      <c r="G21" s="485">
        <v>10</v>
      </c>
      <c r="H21" s="478" t="s">
        <v>1346</v>
      </c>
    </row>
    <row r="22" spans="1:8" s="486" customFormat="1" outlineLevel="2" x14ac:dyDescent="0.2">
      <c r="A22" s="7">
        <v>15</v>
      </c>
      <c r="B22" s="465" t="s">
        <v>831</v>
      </c>
      <c r="C22" s="465" t="s">
        <v>539</v>
      </c>
      <c r="D22" s="483">
        <v>1</v>
      </c>
      <c r="E22" s="483">
        <v>28</v>
      </c>
      <c r="F22" s="484">
        <v>0</v>
      </c>
      <c r="G22" s="485">
        <v>2</v>
      </c>
      <c r="H22" s="478">
        <v>101215</v>
      </c>
    </row>
    <row r="23" spans="1:8" s="486" customFormat="1" ht="51" x14ac:dyDescent="0.2">
      <c r="A23" s="7">
        <v>15</v>
      </c>
      <c r="B23" s="465" t="s">
        <v>1665</v>
      </c>
      <c r="C23" s="465" t="s">
        <v>539</v>
      </c>
      <c r="D23" s="483">
        <v>2</v>
      </c>
      <c r="E23" s="483">
        <v>0</v>
      </c>
      <c r="F23" s="487">
        <v>39</v>
      </c>
      <c r="G23" s="485">
        <v>10</v>
      </c>
      <c r="H23" s="478" t="s">
        <v>1235</v>
      </c>
    </row>
    <row r="24" spans="1:8" s="486" customFormat="1" ht="25.5" outlineLevel="2" x14ac:dyDescent="0.2">
      <c r="A24" s="7">
        <v>15</v>
      </c>
      <c r="B24" s="465" t="s">
        <v>1673</v>
      </c>
      <c r="C24" s="465" t="s">
        <v>624</v>
      </c>
      <c r="D24" s="483">
        <v>2</v>
      </c>
      <c r="E24" s="483">
        <v>0</v>
      </c>
      <c r="F24" s="484">
        <v>36</v>
      </c>
      <c r="G24" s="484">
        <v>9</v>
      </c>
      <c r="H24" s="478" t="s">
        <v>1361</v>
      </c>
    </row>
    <row r="25" spans="1:8" s="486" customFormat="1" ht="25.5" outlineLevel="2" x14ac:dyDescent="0.2">
      <c r="A25" s="7">
        <v>10</v>
      </c>
      <c r="B25" s="465" t="s">
        <v>184</v>
      </c>
      <c r="C25" s="465" t="s">
        <v>571</v>
      </c>
      <c r="D25" s="483">
        <v>15</v>
      </c>
      <c r="E25" s="483">
        <v>28</v>
      </c>
      <c r="F25" s="484">
        <v>30</v>
      </c>
      <c r="G25" s="485">
        <v>17</v>
      </c>
      <c r="H25" s="478">
        <v>100957</v>
      </c>
    </row>
    <row r="26" spans="1:8" s="486" customFormat="1" x14ac:dyDescent="0.2">
      <c r="A26" s="480">
        <v>15</v>
      </c>
      <c r="B26" s="465" t="s">
        <v>784</v>
      </c>
      <c r="C26" s="465" t="s">
        <v>107</v>
      </c>
      <c r="D26" s="465">
        <v>126</v>
      </c>
      <c r="E26" s="465">
        <v>0</v>
      </c>
      <c r="F26" s="489">
        <v>28</v>
      </c>
      <c r="G26" s="485">
        <v>36</v>
      </c>
      <c r="H26" s="478">
        <v>100889</v>
      </c>
    </row>
    <row r="27" spans="1:8" x14ac:dyDescent="0.2">
      <c r="H27"/>
    </row>
    <row r="28" spans="1:8" x14ac:dyDescent="0.2">
      <c r="H28"/>
    </row>
    <row r="29" spans="1:8" x14ac:dyDescent="0.2">
      <c r="H29"/>
    </row>
    <row r="30" spans="1:8" x14ac:dyDescent="0.2">
      <c r="H30"/>
    </row>
    <row r="31" spans="1:8" x14ac:dyDescent="0.2">
      <c r="H31"/>
    </row>
    <row r="32" spans="1:8" x14ac:dyDescent="0.2">
      <c r="H32"/>
    </row>
    <row r="33" spans="8:8" x14ac:dyDescent="0.2">
      <c r="H33"/>
    </row>
    <row r="34" spans="8:8" x14ac:dyDescent="0.2">
      <c r="H34"/>
    </row>
    <row r="35" spans="8:8" x14ac:dyDescent="0.2">
      <c r="H35"/>
    </row>
    <row r="36" spans="8:8" x14ac:dyDescent="0.2">
      <c r="H36"/>
    </row>
    <row r="37" spans="8:8" x14ac:dyDescent="0.2">
      <c r="H37"/>
    </row>
    <row r="38" spans="8:8" x14ac:dyDescent="0.2">
      <c r="H38"/>
    </row>
    <row r="39" spans="8:8" x14ac:dyDescent="0.2">
      <c r="H39"/>
    </row>
    <row r="40" spans="8:8" x14ac:dyDescent="0.2">
      <c r="H40"/>
    </row>
    <row r="41" spans="8:8" x14ac:dyDescent="0.2">
      <c r="H41"/>
    </row>
    <row r="42" spans="8:8" x14ac:dyDescent="0.2">
      <c r="H42"/>
    </row>
    <row r="43" spans="8:8" x14ac:dyDescent="0.2">
      <c r="H43"/>
    </row>
    <row r="44" spans="8:8" x14ac:dyDescent="0.2">
      <c r="H44"/>
    </row>
    <row r="45" spans="8:8" x14ac:dyDescent="0.2">
      <c r="H45"/>
    </row>
    <row r="46" spans="8:8" x14ac:dyDescent="0.2">
      <c r="H46"/>
    </row>
    <row r="47" spans="8:8" x14ac:dyDescent="0.2">
      <c r="H47"/>
    </row>
    <row r="48" spans="8:8" x14ac:dyDescent="0.2">
      <c r="H48"/>
    </row>
    <row r="49" spans="8:8" x14ac:dyDescent="0.2">
      <c r="H49"/>
    </row>
    <row r="50" spans="8:8" x14ac:dyDescent="0.2">
      <c r="H50"/>
    </row>
    <row r="51" spans="8:8" x14ac:dyDescent="0.2">
      <c r="H51"/>
    </row>
    <row r="52" spans="8:8" x14ac:dyDescent="0.2">
      <c r="H52"/>
    </row>
    <row r="53" spans="8:8" x14ac:dyDescent="0.2">
      <c r="H53"/>
    </row>
    <row r="54" spans="8:8" x14ac:dyDescent="0.2">
      <c r="H54"/>
    </row>
    <row r="55" spans="8:8" x14ac:dyDescent="0.2">
      <c r="H55"/>
    </row>
    <row r="56" spans="8:8" x14ac:dyDescent="0.2">
      <c r="H56"/>
    </row>
    <row r="57" spans="8:8" x14ac:dyDescent="0.2">
      <c r="H57"/>
    </row>
    <row r="58" spans="8:8" x14ac:dyDescent="0.2">
      <c r="H58"/>
    </row>
    <row r="59" spans="8:8" x14ac:dyDescent="0.2">
      <c r="H59"/>
    </row>
    <row r="60" spans="8:8" x14ac:dyDescent="0.2">
      <c r="H60"/>
    </row>
    <row r="61" spans="8:8" x14ac:dyDescent="0.2">
      <c r="H61"/>
    </row>
    <row r="62" spans="8:8" x14ac:dyDescent="0.2">
      <c r="H62"/>
    </row>
    <row r="63" spans="8:8" x14ac:dyDescent="0.2">
      <c r="H63"/>
    </row>
    <row r="64" spans="8:8" x14ac:dyDescent="0.2">
      <c r="H64"/>
    </row>
    <row r="65" spans="8:8" x14ac:dyDescent="0.2">
      <c r="H65"/>
    </row>
    <row r="66" spans="8:8" x14ac:dyDescent="0.2">
      <c r="H66"/>
    </row>
    <row r="67" spans="8:8" x14ac:dyDescent="0.2">
      <c r="H67"/>
    </row>
    <row r="68" spans="8:8" x14ac:dyDescent="0.2">
      <c r="H68"/>
    </row>
    <row r="69" spans="8:8" x14ac:dyDescent="0.2">
      <c r="H69"/>
    </row>
    <row r="70" spans="8:8" x14ac:dyDescent="0.2">
      <c r="H70"/>
    </row>
    <row r="71" spans="8:8" x14ac:dyDescent="0.2">
      <c r="H71"/>
    </row>
    <row r="72" spans="8:8" x14ac:dyDescent="0.2">
      <c r="H72"/>
    </row>
    <row r="73" spans="8:8" x14ac:dyDescent="0.2">
      <c r="H73"/>
    </row>
    <row r="74" spans="8:8" x14ac:dyDescent="0.2">
      <c r="H74"/>
    </row>
    <row r="75" spans="8:8" x14ac:dyDescent="0.2">
      <c r="H75"/>
    </row>
    <row r="76" spans="8:8" x14ac:dyDescent="0.2">
      <c r="H76"/>
    </row>
    <row r="77" spans="8:8" x14ac:dyDescent="0.2">
      <c r="H77"/>
    </row>
    <row r="78" spans="8:8" x14ac:dyDescent="0.2">
      <c r="H78"/>
    </row>
    <row r="79" spans="8:8" x14ac:dyDescent="0.2">
      <c r="H79"/>
    </row>
    <row r="80" spans="8:8" x14ac:dyDescent="0.2">
      <c r="H80"/>
    </row>
    <row r="81" spans="8:8" x14ac:dyDescent="0.2">
      <c r="H81"/>
    </row>
    <row r="82" spans="8:8" x14ac:dyDescent="0.2">
      <c r="H82"/>
    </row>
    <row r="83" spans="8:8" x14ac:dyDescent="0.2">
      <c r="H83"/>
    </row>
    <row r="84" spans="8:8" x14ac:dyDescent="0.2">
      <c r="H84"/>
    </row>
    <row r="85" spans="8:8" x14ac:dyDescent="0.2">
      <c r="H85"/>
    </row>
    <row r="86" spans="8:8" x14ac:dyDescent="0.2">
      <c r="H86"/>
    </row>
    <row r="87" spans="8:8" x14ac:dyDescent="0.2">
      <c r="H87"/>
    </row>
    <row r="88" spans="8:8" x14ac:dyDescent="0.2">
      <c r="H88"/>
    </row>
    <row r="89" spans="8:8" x14ac:dyDescent="0.2">
      <c r="H89"/>
    </row>
    <row r="90" spans="8:8" x14ac:dyDescent="0.2">
      <c r="H9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H13"/>
  <sheetViews>
    <sheetView workbookViewId="0">
      <selection activeCell="C13" sqref="C13"/>
    </sheetView>
  </sheetViews>
  <sheetFormatPr defaultRowHeight="12.75" x14ac:dyDescent="0.2"/>
  <cols>
    <col min="1" max="1" width="9.140625" style="404"/>
    <col min="2" max="3" width="59.28515625" style="400" customWidth="1"/>
    <col min="4" max="4" width="11.85546875" style="404" customWidth="1"/>
    <col min="5" max="5" width="12.140625" style="404" customWidth="1"/>
    <col min="6" max="6" width="14.85546875" style="404" customWidth="1"/>
    <col min="7" max="7" width="16.5703125" style="404" customWidth="1"/>
    <col min="8" max="8" width="9.140625" style="404"/>
  </cols>
  <sheetData>
    <row r="1" spans="1:8" s="23" customFormat="1" ht="25.5" x14ac:dyDescent="0.2">
      <c r="A1" s="13" t="s">
        <v>502</v>
      </c>
      <c r="B1" s="12" t="s">
        <v>650</v>
      </c>
      <c r="C1" s="12" t="s">
        <v>3745</v>
      </c>
      <c r="D1" s="13" t="s">
        <v>651</v>
      </c>
      <c r="E1" s="13" t="s">
        <v>1635</v>
      </c>
      <c r="F1" s="7" t="s">
        <v>1633</v>
      </c>
      <c r="G1" s="7" t="s">
        <v>1634</v>
      </c>
      <c r="H1" s="7" t="s">
        <v>1495</v>
      </c>
    </row>
    <row r="2" spans="1:8" ht="18" customHeight="1" x14ac:dyDescent="0.2">
      <c r="A2" s="405">
        <v>13</v>
      </c>
      <c r="B2" s="465" t="s">
        <v>1537</v>
      </c>
      <c r="C2" s="465" t="s">
        <v>3921</v>
      </c>
      <c r="D2" s="403" t="s">
        <v>422</v>
      </c>
      <c r="E2" s="402">
        <v>15</v>
      </c>
      <c r="F2" s="328" t="s">
        <v>1636</v>
      </c>
      <c r="G2" s="402"/>
      <c r="H2" s="328">
        <v>100417</v>
      </c>
    </row>
    <row r="3" spans="1:8" s="367" customFormat="1" ht="29.25" customHeight="1" x14ac:dyDescent="0.2">
      <c r="A3" s="12">
        <v>6</v>
      </c>
      <c r="B3" s="11" t="s">
        <v>3914</v>
      </c>
      <c r="C3" s="11" t="s">
        <v>3922</v>
      </c>
      <c r="D3" s="10" t="s">
        <v>116</v>
      </c>
      <c r="E3" s="402">
        <v>81</v>
      </c>
      <c r="F3" s="328"/>
      <c r="G3" s="328" t="s">
        <v>1636</v>
      </c>
      <c r="H3" s="406">
        <v>100446</v>
      </c>
    </row>
    <row r="4" spans="1:8" s="367" customFormat="1" ht="21.75" customHeight="1" x14ac:dyDescent="0.2">
      <c r="A4" s="12">
        <v>5</v>
      </c>
      <c r="B4" s="11" t="s">
        <v>113</v>
      </c>
      <c r="C4" s="11"/>
      <c r="D4" s="10" t="s">
        <v>93</v>
      </c>
      <c r="E4" s="402">
        <v>29</v>
      </c>
      <c r="F4" s="328" t="s">
        <v>1636</v>
      </c>
      <c r="G4" s="402"/>
      <c r="H4" s="406">
        <v>100574</v>
      </c>
    </row>
    <row r="5" spans="1:8" ht="28.5" customHeight="1" x14ac:dyDescent="0.25">
      <c r="A5" s="405">
        <v>15</v>
      </c>
      <c r="B5" s="465" t="s">
        <v>3915</v>
      </c>
      <c r="C5" s="465" t="s">
        <v>3923</v>
      </c>
      <c r="D5" s="403" t="s">
        <v>350</v>
      </c>
      <c r="E5" s="402">
        <v>16</v>
      </c>
      <c r="F5" s="402"/>
      <c r="G5" s="328" t="s">
        <v>1636</v>
      </c>
      <c r="H5" s="343">
        <v>101070</v>
      </c>
    </row>
    <row r="6" spans="1:8" ht="28.5" customHeight="1" x14ac:dyDescent="0.2">
      <c r="A6" s="405">
        <v>15</v>
      </c>
      <c r="B6" s="61" t="s">
        <v>1637</v>
      </c>
      <c r="C6" s="61"/>
      <c r="D6" s="403" t="s">
        <v>107</v>
      </c>
      <c r="E6" s="402">
        <v>24</v>
      </c>
      <c r="F6" s="402"/>
      <c r="G6" s="403" t="s">
        <v>1636</v>
      </c>
      <c r="H6" s="403" t="s">
        <v>844</v>
      </c>
    </row>
    <row r="7" spans="1:8" ht="28.5" customHeight="1" x14ac:dyDescent="0.2">
      <c r="A7" s="405">
        <v>4</v>
      </c>
      <c r="B7" s="61" t="s">
        <v>1638</v>
      </c>
      <c r="C7" s="61"/>
      <c r="D7" s="403" t="s">
        <v>666</v>
      </c>
      <c r="E7" s="402">
        <v>24</v>
      </c>
      <c r="F7" s="402"/>
      <c r="G7" s="403" t="s">
        <v>1636</v>
      </c>
      <c r="H7" s="403" t="s">
        <v>844</v>
      </c>
    </row>
    <row r="8" spans="1:8" ht="28.5" customHeight="1" x14ac:dyDescent="0.2">
      <c r="A8" s="405">
        <v>13</v>
      </c>
      <c r="B8" s="61" t="s">
        <v>1639</v>
      </c>
      <c r="C8" s="61"/>
      <c r="D8" s="403" t="s">
        <v>426</v>
      </c>
      <c r="E8" s="402">
        <v>12</v>
      </c>
      <c r="F8" s="402"/>
      <c r="G8" s="403" t="s">
        <v>1636</v>
      </c>
      <c r="H8" s="403" t="s">
        <v>844</v>
      </c>
    </row>
    <row r="9" spans="1:8" ht="45.75" customHeight="1" x14ac:dyDescent="0.2">
      <c r="A9" s="405">
        <v>7</v>
      </c>
      <c r="B9" s="401" t="s">
        <v>3920</v>
      </c>
      <c r="C9" s="401" t="s">
        <v>3924</v>
      </c>
      <c r="D9" s="328" t="s">
        <v>556</v>
      </c>
      <c r="E9" s="402">
        <v>48</v>
      </c>
      <c r="F9" s="328" t="s">
        <v>1636</v>
      </c>
      <c r="G9" s="402"/>
      <c r="H9" s="402">
        <v>100265</v>
      </c>
    </row>
    <row r="10" spans="1:8" ht="25.5" customHeight="1" x14ac:dyDescent="0.2">
      <c r="A10" s="405">
        <v>10</v>
      </c>
      <c r="B10" s="61" t="s">
        <v>1606</v>
      </c>
      <c r="C10" s="61"/>
      <c r="D10" s="403" t="s">
        <v>571</v>
      </c>
      <c r="E10" s="402">
        <v>24</v>
      </c>
      <c r="F10" s="402"/>
      <c r="G10" s="328" t="s">
        <v>1636</v>
      </c>
      <c r="H10" s="328" t="s">
        <v>844</v>
      </c>
    </row>
    <row r="11" spans="1:8" ht="33" customHeight="1" x14ac:dyDescent="0.2">
      <c r="A11" s="405">
        <v>6</v>
      </c>
      <c r="B11" s="401" t="s">
        <v>3916</v>
      </c>
      <c r="C11" s="401" t="s">
        <v>3925</v>
      </c>
      <c r="D11" s="328" t="s">
        <v>116</v>
      </c>
      <c r="E11" s="402">
        <v>12</v>
      </c>
      <c r="F11" s="328" t="s">
        <v>1636</v>
      </c>
      <c r="G11" s="402"/>
      <c r="H11" s="402">
        <v>100595</v>
      </c>
    </row>
    <row r="12" spans="1:8" ht="35.25" customHeight="1" x14ac:dyDescent="0.2">
      <c r="A12" s="405">
        <v>6</v>
      </c>
      <c r="B12" s="401" t="s">
        <v>3918</v>
      </c>
      <c r="C12" s="401" t="s">
        <v>3926</v>
      </c>
      <c r="D12" s="328" t="s">
        <v>116</v>
      </c>
      <c r="E12" s="402">
        <v>12</v>
      </c>
      <c r="F12" s="328" t="s">
        <v>1636</v>
      </c>
      <c r="G12" s="402"/>
      <c r="H12" s="402">
        <v>100241</v>
      </c>
    </row>
    <row r="13" spans="1:8" ht="30" customHeight="1" x14ac:dyDescent="0.2">
      <c r="A13" s="405">
        <v>15</v>
      </c>
      <c r="B13" s="401" t="s">
        <v>3919</v>
      </c>
      <c r="C13" s="401" t="s">
        <v>3927</v>
      </c>
      <c r="D13" s="403" t="s">
        <v>539</v>
      </c>
      <c r="E13" s="402">
        <v>20</v>
      </c>
      <c r="F13" s="328" t="s">
        <v>1636</v>
      </c>
      <c r="G13" s="402"/>
      <c r="H13" s="402">
        <v>100534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G9"/>
  <sheetViews>
    <sheetView workbookViewId="0">
      <selection activeCell="G17" sqref="G17"/>
    </sheetView>
  </sheetViews>
  <sheetFormatPr defaultRowHeight="12.75" x14ac:dyDescent="0.2"/>
  <cols>
    <col min="1" max="1" width="9.140625" style="3"/>
    <col min="2" max="2" width="40.42578125" customWidth="1"/>
    <col min="3" max="3" width="13.7109375" customWidth="1"/>
    <col min="4" max="4" width="13.7109375" style="3" customWidth="1"/>
    <col min="5" max="5" width="13.7109375" customWidth="1"/>
    <col min="6" max="6" width="11.140625" style="4" customWidth="1"/>
  </cols>
  <sheetData>
    <row r="1" spans="1:7" s="337" customFormat="1" ht="25.5" x14ac:dyDescent="0.2">
      <c r="A1" s="334" t="s">
        <v>502</v>
      </c>
      <c r="B1" s="335" t="s">
        <v>650</v>
      </c>
      <c r="C1" s="335" t="s">
        <v>651</v>
      </c>
      <c r="D1" s="335" t="s">
        <v>3341</v>
      </c>
      <c r="E1" s="335" t="s">
        <v>2108</v>
      </c>
      <c r="F1" s="633" t="s">
        <v>843</v>
      </c>
      <c r="G1" s="336"/>
    </row>
    <row r="2" spans="1:7" x14ac:dyDescent="0.2">
      <c r="A2" s="157">
        <v>15</v>
      </c>
      <c r="B2" s="134" t="s">
        <v>1667</v>
      </c>
      <c r="C2" s="134" t="s">
        <v>539</v>
      </c>
      <c r="D2" s="157" t="s">
        <v>681</v>
      </c>
      <c r="E2" s="134"/>
      <c r="F2" s="157">
        <v>100101</v>
      </c>
    </row>
    <row r="3" spans="1:7" x14ac:dyDescent="0.2">
      <c r="A3" s="157">
        <v>5</v>
      </c>
      <c r="B3" s="520" t="s">
        <v>3340</v>
      </c>
      <c r="C3" s="489" t="s">
        <v>93</v>
      </c>
      <c r="D3" s="466" t="s">
        <v>681</v>
      </c>
      <c r="E3" s="98"/>
      <c r="F3" s="466" t="s">
        <v>844</v>
      </c>
    </row>
    <row r="4" spans="1:7" x14ac:dyDescent="0.2">
      <c r="A4" s="157">
        <v>15</v>
      </c>
      <c r="B4" s="520" t="s">
        <v>3333</v>
      </c>
      <c r="C4" s="489" t="s">
        <v>350</v>
      </c>
      <c r="D4" s="466" t="s">
        <v>681</v>
      </c>
      <c r="E4" s="98"/>
      <c r="F4" s="466" t="s">
        <v>844</v>
      </c>
    </row>
    <row r="5" spans="1:7" ht="25.5" x14ac:dyDescent="0.2">
      <c r="A5" s="157">
        <v>6</v>
      </c>
      <c r="B5" s="58" t="s">
        <v>1691</v>
      </c>
      <c r="C5" s="98" t="s">
        <v>116</v>
      </c>
      <c r="D5" s="466" t="s">
        <v>681</v>
      </c>
      <c r="E5" s="98"/>
      <c r="F5" s="425">
        <v>100451</v>
      </c>
    </row>
    <row r="6" spans="1:7" ht="25.5" x14ac:dyDescent="0.2">
      <c r="A6" s="157">
        <v>6</v>
      </c>
      <c r="B6" s="58" t="s">
        <v>1690</v>
      </c>
      <c r="C6" s="98" t="s">
        <v>116</v>
      </c>
      <c r="D6" s="466" t="s">
        <v>681</v>
      </c>
      <c r="E6" s="98"/>
      <c r="F6" s="101">
        <v>100451</v>
      </c>
    </row>
    <row r="7" spans="1:7" x14ac:dyDescent="0.2">
      <c r="A7" s="157">
        <v>14</v>
      </c>
      <c r="B7" s="134" t="s">
        <v>1641</v>
      </c>
      <c r="C7" s="134" t="s">
        <v>481</v>
      </c>
      <c r="D7" s="157" t="s">
        <v>681</v>
      </c>
      <c r="E7" s="134"/>
      <c r="F7" s="157" t="s">
        <v>844</v>
      </c>
    </row>
    <row r="8" spans="1:7" x14ac:dyDescent="0.2">
      <c r="A8" s="157">
        <v>4</v>
      </c>
      <c r="B8" s="475" t="s">
        <v>3457</v>
      </c>
      <c r="C8" s="188" t="s">
        <v>666</v>
      </c>
      <c r="D8" s="157" t="s">
        <v>681</v>
      </c>
      <c r="E8" s="134"/>
      <c r="F8" s="59" t="s">
        <v>844</v>
      </c>
    </row>
    <row r="9" spans="1:7" ht="15" x14ac:dyDescent="0.2">
      <c r="A9" s="157">
        <v>4</v>
      </c>
      <c r="B9" s="475" t="s">
        <v>3458</v>
      </c>
      <c r="C9" s="188" t="s">
        <v>666</v>
      </c>
      <c r="D9" s="157" t="s">
        <v>681</v>
      </c>
      <c r="E9" s="134"/>
      <c r="F9" s="425">
        <v>100406</v>
      </c>
    </row>
  </sheetData>
  <sortState xmlns:xlrd2="http://schemas.microsoft.com/office/spreadsheetml/2017/richdata2" ref="A2:F7">
    <sortCondition ref="B1:B7"/>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A3708440A9C1E41B62ADCB95A19F5C7" ma:contentTypeVersion="4" ma:contentTypeDescription="Create a new document." ma:contentTypeScope="" ma:versionID="4882ebed2a64b868a312200e9a4a8720">
  <xsd:schema xmlns:xsd="http://www.w3.org/2001/XMLSchema" xmlns:xs="http://www.w3.org/2001/XMLSchema" xmlns:p="http://schemas.microsoft.com/office/2006/metadata/properties" xmlns:ns1="http://schemas.microsoft.com/sharepoint/v3" xmlns:ns2="458d9824-0659-41b8-895f-690c4c66c8d1" xmlns:ns3="ec41062d-3f2e-4fe2-9989-bd9fc9d5c43a" xmlns:ns4="9d98fa39-7fbd-4685-a488-797cac822720" targetNamespace="http://schemas.microsoft.com/office/2006/metadata/properties" ma:root="true" ma:fieldsID="d2564ca93ecfc67c056bb8d84d6fcfb6" ns1:_="" ns2:_="" ns3:_="" ns4:_="">
    <xsd:import namespace="http://schemas.microsoft.com/sharepoint/v3"/>
    <xsd:import namespace="458d9824-0659-41b8-895f-690c4c66c8d1"/>
    <xsd:import namespace="ec41062d-3f2e-4fe2-9989-bd9fc9d5c43a"/>
    <xsd:import namespace="9d98fa39-7fbd-4685-a488-797cac822720"/>
    <xsd:element name="properties">
      <xsd:complexType>
        <xsd:sequence>
          <xsd:element name="documentManagement">
            <xsd:complexType>
              <xsd:all>
                <xsd:element ref="ns1:PublishingStartDate" minOccurs="0"/>
                <xsd:element ref="ns1:PublishingExpirationDate" minOccurs="0"/>
                <xsd:element ref="ns2:ChfsInetOigConType" minOccurs="0"/>
                <xsd:element ref="ns3:CHfsOigDcnYear"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58d9824-0659-41b8-895f-690c4c66c8d1" elementFormDefault="qualified">
    <xsd:import namespace="http://schemas.microsoft.com/office/2006/documentManagement/types"/>
    <xsd:import namespace="http://schemas.microsoft.com/office/infopath/2007/PartnerControls"/>
    <xsd:element name="ChfsInetOigConType" ma:index="10" nillable="true" ma:displayName="CON Doc Type" ma:format="Dropdown" ma:internalName="ChfsInetOigConType">
      <xsd:simpleType>
        <xsd:restriction base="dms:Choice">
          <xsd:enumeration value="Inventory"/>
          <xsd:enumeration value="Data Report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c41062d-3f2e-4fe2-9989-bd9fc9d5c43a" elementFormDefault="qualified">
    <xsd:import namespace="http://schemas.microsoft.com/office/2006/documentManagement/types"/>
    <xsd:import namespace="http://schemas.microsoft.com/office/infopath/2007/PartnerControls"/>
    <xsd:element name="CHfsOigDcnYear" ma:index="11" nillable="true" ma:displayName="Doc Year" ma:internalName="CHfsOigDcnYea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hfsInetOigConType xmlns="458d9824-0659-41b8-895f-690c4c66c8d1">Inventory</ChfsInetOigConType>
    <PublishingExpirationDate xmlns="http://schemas.microsoft.com/sharepoint/v3" xsi:nil="true"/>
    <PublishingStartDate xmlns="http://schemas.microsoft.com/sharepoint/v3" xsi:nil="true"/>
    <CHfsOigDcnYear xmlns="ec41062d-3f2e-4fe2-9989-bd9fc9d5c43a">2026</CHfsOigDcnYear>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3C9CAE-0397-4B83-8C95-62C7AD82E630}">
  <ds:schemaRefs>
    <ds:schemaRef ds:uri="http://schemas.microsoft.com/office/2006/metadata/longProperties"/>
  </ds:schemaRefs>
</ds:datastoreItem>
</file>

<file path=customXml/itemProps2.xml><?xml version="1.0" encoding="utf-8"?>
<ds:datastoreItem xmlns:ds="http://schemas.openxmlformats.org/officeDocument/2006/customXml" ds:itemID="{7F97253A-EB9C-45A2-A020-5D0CB1B3A2B3}"/>
</file>

<file path=customXml/itemProps3.xml><?xml version="1.0" encoding="utf-8"?>
<ds:datastoreItem xmlns:ds="http://schemas.openxmlformats.org/officeDocument/2006/customXml" ds:itemID="{D76477D3-9AD6-4939-98B0-1459C9C1F9A9}">
  <ds:schemaRefs>
    <ds:schemaRef ds:uri="http://purl.org/dc/dcmitype/"/>
    <ds:schemaRef ds:uri="http://purl.org/dc/elements/1.1/"/>
    <ds:schemaRef ds:uri="http://www.w3.org/XML/1998/namespac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b7a785ca-b8fc-45e2-abc1-6518e14b3b02"/>
  </ds:schemaRefs>
</ds:datastoreItem>
</file>

<file path=customXml/itemProps4.xml><?xml version="1.0" encoding="utf-8"?>
<ds:datastoreItem xmlns:ds="http://schemas.openxmlformats.org/officeDocument/2006/customXml" ds:itemID="{E02DC11E-296D-4A54-A6C5-FF8A0B40A0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31</vt:i4>
      </vt:variant>
      <vt:variant>
        <vt:lpstr>Charts</vt:lpstr>
      </vt:variant>
      <vt:variant>
        <vt:i4>6</vt:i4>
      </vt:variant>
      <vt:variant>
        <vt:lpstr>Named Ranges</vt:lpstr>
      </vt:variant>
      <vt:variant>
        <vt:i4>15</vt:i4>
      </vt:variant>
    </vt:vector>
  </HeadingPairs>
  <TitlesOfParts>
    <vt:vector size="52" baseType="lpstr">
      <vt:lpstr>Cover Page</vt:lpstr>
      <vt:lpstr>Table of Contents</vt:lpstr>
      <vt:lpstr>Contiguous County Service Area</vt:lpstr>
      <vt:lpstr>Adult Day</vt:lpstr>
      <vt:lpstr>ASC</vt:lpstr>
      <vt:lpstr>Cardiac Cath.</vt:lpstr>
      <vt:lpstr>CCRC beds</vt:lpstr>
      <vt:lpstr>CD Beds</vt:lpstr>
      <vt:lpstr>Freestanding ED</vt:lpstr>
      <vt:lpstr>GROUND AMBULANCE</vt:lpstr>
      <vt:lpstr>Home Health</vt:lpstr>
      <vt:lpstr>Home Health by COUNTY</vt:lpstr>
      <vt:lpstr>Hospice (Residential)</vt:lpstr>
      <vt:lpstr>Hospice by COUNTY</vt:lpstr>
      <vt:lpstr>Hospice</vt:lpstr>
      <vt:lpstr>Hospitals</vt:lpstr>
      <vt:lpstr>ICFIID</vt:lpstr>
      <vt:lpstr>Long-Term Care</vt:lpstr>
      <vt:lpstr>MRI</vt:lpstr>
      <vt:lpstr>Megavoltage Radiation</vt:lpstr>
      <vt:lpstr>Sheet1</vt:lpstr>
      <vt:lpstr>PACE </vt:lpstr>
      <vt:lpstr>Open Heart Surgery</vt:lpstr>
      <vt:lpstr>PET</vt:lpstr>
      <vt:lpstr>PPEC</vt:lpstr>
      <vt:lpstr>PDN by County</vt:lpstr>
      <vt:lpstr>Private Duty Nursing</vt:lpstr>
      <vt:lpstr>PRTF Level I</vt:lpstr>
      <vt:lpstr>PRTF Level II</vt:lpstr>
      <vt:lpstr>Residential Crisis Stab. Unit</vt:lpstr>
      <vt:lpstr>Transplant Programs</vt:lpstr>
      <vt:lpstr>Chart6</vt:lpstr>
      <vt:lpstr>Chart5</vt:lpstr>
      <vt:lpstr>Chart4</vt:lpstr>
      <vt:lpstr>Chart3</vt:lpstr>
      <vt:lpstr>Chart2</vt:lpstr>
      <vt:lpstr>Chart1</vt:lpstr>
      <vt:lpstr>'Cardiac Cath.'!Print_Area</vt:lpstr>
      <vt:lpstr>MRI!Print_Area</vt:lpstr>
      <vt:lpstr>PET!Print_Area</vt:lpstr>
      <vt:lpstr>'Adult Day'!Print_Titles</vt:lpstr>
      <vt:lpstr>ASC!Print_Titles</vt:lpstr>
      <vt:lpstr>'Contiguous County Service Area'!Print_Titles</vt:lpstr>
      <vt:lpstr>'Home Health'!Print_Titles</vt:lpstr>
      <vt:lpstr>'Hospice by COUNTY'!Print_Titles</vt:lpstr>
      <vt:lpstr>Hospitals!Print_Titles</vt:lpstr>
      <vt:lpstr>ICFIID!Print_Titles</vt:lpstr>
      <vt:lpstr>'Long-Term Care'!Print_Titles</vt:lpstr>
      <vt:lpstr>'Megavoltage Radiation'!Print_Titles</vt:lpstr>
      <vt:lpstr>MRI!Print_Titles</vt:lpstr>
      <vt:lpstr>PET!Print_Titles</vt:lpstr>
      <vt:lpstr>'PRTF Level I'!Print_Titles</vt:lpstr>
    </vt:vector>
  </TitlesOfParts>
  <Company>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February 2026 Inventory</dc:title>
  <dc:creator>Shane.Odonley</dc:creator>
  <cp:lastModifiedBy>Walston, Laurie (CHFS OIG)</cp:lastModifiedBy>
  <cp:lastPrinted>2024-09-17T14:52:03Z</cp:lastPrinted>
  <dcterms:created xsi:type="dcterms:W3CDTF">2006-02-03T13:55:00Z</dcterms:created>
  <dcterms:modified xsi:type="dcterms:W3CDTF">2026-02-24T18:46:35Z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0x010100BA3708440A9C1E41B62ADCB95A19F5C7</vt:lpwstr>
  </property>
</Properties>
</file>